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 tabRatio="204"/>
  </bookViews>
  <sheets>
    <sheet name="2024年政府性基金预算收支表" sheetId="1" r:id="rId1"/>
  </sheets>
  <calcPr calcId="144525"/>
</workbook>
</file>

<file path=xl/sharedStrings.xml><?xml version="1.0" encoding="utf-8"?>
<sst xmlns="http://schemas.openxmlformats.org/spreadsheetml/2006/main" count="98" uniqueCount="93">
  <si>
    <t>梨树县2024年政府性基金预算收支预算调整表</t>
  </si>
  <si>
    <t>单位：万元</t>
  </si>
  <si>
    <t>项目</t>
  </si>
  <si>
    <t>预算数</t>
  </si>
  <si>
    <t>调整数</t>
  </si>
  <si>
    <t>调整后
预算数</t>
  </si>
  <si>
    <t>一、国有土地收益基金收入</t>
  </si>
  <si>
    <t>一、文化旅游体育与传媒支出</t>
  </si>
  <si>
    <t>二、农业土地开发资金收入</t>
  </si>
  <si>
    <t>　国家电影事业发展专项资金安排的支出</t>
  </si>
  <si>
    <t>三、国有土地使用权出让收入</t>
  </si>
  <si>
    <t>　　资助国产影片放映</t>
  </si>
  <si>
    <t>四、城市基础设施配套费收入</t>
  </si>
  <si>
    <t xml:space="preserve">    资助影院建设</t>
  </si>
  <si>
    <t>五、污水处理费收入</t>
  </si>
  <si>
    <t>　旅游发展基金支出</t>
  </si>
  <si>
    <t>六、彩票发行机构和彩票销售机构的业务费用</t>
  </si>
  <si>
    <t>　　地方旅游开发项目补助</t>
  </si>
  <si>
    <t>七、其他政府性基金收入</t>
  </si>
  <si>
    <t>二、社会保障和就业支出</t>
  </si>
  <si>
    <t>八、专项债券对应项目专项收入</t>
  </si>
  <si>
    <t>　大中型水库移民后期扶持基金支出</t>
  </si>
  <si>
    <t>　　移民补助</t>
  </si>
  <si>
    <t>　　基础设施建设和经济发展</t>
  </si>
  <si>
    <t>三、城乡社区支出</t>
  </si>
  <si>
    <t>　国有土地使用权出让收入安排的支出</t>
  </si>
  <si>
    <t>　　征地和拆迁补偿支出</t>
  </si>
  <si>
    <t>　　土地开发支出</t>
  </si>
  <si>
    <t>　　农村基础设施建设支出</t>
  </si>
  <si>
    <t xml:space="preserve"> 棚户区改造支出</t>
  </si>
  <si>
    <t>　　土地出让业务支出</t>
  </si>
  <si>
    <t xml:space="preserve"> 农业生产发展支出</t>
  </si>
  <si>
    <t xml:space="preserve"> 农业农村生态环境支出</t>
  </si>
  <si>
    <t>　　其他国有土地使用权出让收入安排的支出</t>
  </si>
  <si>
    <t>　国有土地收益基金安排的支出</t>
  </si>
  <si>
    <t>　农业土地开发资金安排的支出</t>
  </si>
  <si>
    <t>　城市基础设施配套费安排的支出</t>
  </si>
  <si>
    <t>　　其他城市基础设施配套费安排的支出</t>
  </si>
  <si>
    <t>　污水处理费收入安排的支出</t>
  </si>
  <si>
    <t>　　其他污水处理费安排的支出</t>
  </si>
  <si>
    <t>　土地储备专项债券收入安排的支出</t>
  </si>
  <si>
    <t>　　其他土地储备专项债券收入安排的支出</t>
  </si>
  <si>
    <t>　棚户区改造专项债券收入安排的支出</t>
  </si>
  <si>
    <t>　　其他棚户区改造专项债券收入安排的支出</t>
  </si>
  <si>
    <t>四、农林水支出</t>
  </si>
  <si>
    <t>　大中型水库库区基金安排的支出</t>
  </si>
  <si>
    <t>　　其他大中型水库库区基金支出</t>
  </si>
  <si>
    <t>五、其他支出</t>
  </si>
  <si>
    <t>　其他政府性基金及对应专项债务收入安排的支出</t>
  </si>
  <si>
    <t>　　其他地方自行试点项目收益专项债券收入安排的支出</t>
  </si>
  <si>
    <t>　  其他政府性基金及对应专项债务收入安排的支出</t>
  </si>
  <si>
    <t>　彩票发行销售机构业务费安排的支出</t>
  </si>
  <si>
    <t>　　福利彩票销售机构的业务费支出</t>
  </si>
  <si>
    <t>　　彩票市场调控资金支出</t>
  </si>
  <si>
    <t>　彩票公益金安排的支出</t>
  </si>
  <si>
    <t>　　用于社会福利的彩票公益金支出</t>
  </si>
  <si>
    <t>　　用于体育事业的彩票公益金支出</t>
  </si>
  <si>
    <t>　　用于教育事业的彩票公益金支出</t>
  </si>
  <si>
    <t>　　用于残疾人事业的彩票公益金支出</t>
  </si>
  <si>
    <t>　　用于文化事业的彩票公益金支出</t>
  </si>
  <si>
    <t>　　用于城乡医疗救助的彩票公益金支出</t>
  </si>
  <si>
    <t>　　用于其他社会公益事业的彩票公益金支出</t>
  </si>
  <si>
    <t>六、债务付息支出</t>
  </si>
  <si>
    <t>地方政府专项债务付息支出</t>
  </si>
  <si>
    <t>　　国有土地使用权出让金债务付息支出</t>
  </si>
  <si>
    <t>　　土地储备专项债券付息支出</t>
  </si>
  <si>
    <t>　　棚户区改造专项债券付息支出</t>
  </si>
  <si>
    <t>　　其他地方自行试点项目收益专项债券付息支出</t>
  </si>
  <si>
    <t>七、债务发行费用支出</t>
  </si>
  <si>
    <t>地方政府专项债务发行费用支出</t>
  </si>
  <si>
    <t xml:space="preserve"> 国有土地使用权出让金债务发行费用支出</t>
  </si>
  <si>
    <t xml:space="preserve"> 土地储备专项债券发行费用支出</t>
  </si>
  <si>
    <t xml:space="preserve"> 棚户区改造专项债券发行费用支出</t>
  </si>
  <si>
    <t>　　其他地方自行试点项目收益专项债务发行费用支出</t>
  </si>
  <si>
    <t>十、抗疫特别国债安排的支出</t>
  </si>
  <si>
    <t>抗疫相关支出</t>
  </si>
  <si>
    <t>其他抗疫相关支出</t>
  </si>
  <si>
    <t>收入合计</t>
  </si>
  <si>
    <t>支出合计</t>
  </si>
  <si>
    <t>转移性收入</t>
  </si>
  <si>
    <t>转移性支出</t>
  </si>
  <si>
    <t>　政府性基金补助收入</t>
  </si>
  <si>
    <t>　政府性基金上解支出</t>
  </si>
  <si>
    <t>　上年结余收入</t>
  </si>
  <si>
    <t>　调出资金</t>
  </si>
  <si>
    <t>　调入资金</t>
  </si>
  <si>
    <t>　年终结余（转）</t>
  </si>
  <si>
    <t>　　其中：地方政府性基金调入专项收入</t>
  </si>
  <si>
    <t>　地方政府专项债务还本支出</t>
  </si>
  <si>
    <t>　地方政府专项债务收入</t>
  </si>
  <si>
    <t>　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</si>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</sst>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Verdana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Verdana"/>
      <charset val="134"/>
    </font>
    <font>
      <b/>
      <sz val="1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2" fillId="0" borderId="1" xfId="0" applyNumberFormat="1" applyFont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showZeros="0" tabSelected="1" topLeftCell="A40" workbookViewId="0">
      <selection activeCell="E51" sqref="E51"/>
    </sheetView>
  </sheetViews>
  <sheetFormatPr defaultColWidth="9" defaultRowHeight="15"/>
  <cols>
    <col min="1" max="1" width="28.8466666666667" customWidth="1"/>
    <col min="2" max="2" width="7.54" customWidth="1"/>
    <col min="3" max="3" width="5.38666666666667" customWidth="1"/>
    <col min="4" max="4" width="8.54" customWidth="1"/>
    <col min="5" max="5" width="29.1533333333333" customWidth="1"/>
    <col min="6" max="6" width="7.46" customWidth="1"/>
    <col min="7" max="7" width="5.38666666666667" customWidth="1"/>
    <col min="8" max="8" width="7.15333333333333" customWidth="1"/>
    <col min="9" max="1997" width="15" customWidth="1"/>
  </cols>
  <sheetData>
    <row r="1" s="1" customFormat="1" ht="49" customHeight="1" spans="1:10">
      <c r="A1" s="2" t="s">
        <v>0</v>
      </c>
      <c r="B1" s="3"/>
      <c r="C1" s="3"/>
      <c r="D1" s="3"/>
      <c r="E1" s="3"/>
      <c r="F1" s="3"/>
      <c r="G1" s="3"/>
      <c r="H1" s="3"/>
      <c r="I1" s="21"/>
      <c r="J1" s="21"/>
    </row>
    <row r="2" spans="1:10">
      <c r="A2" s="4"/>
      <c r="B2" s="4"/>
      <c r="C2" s="4"/>
      <c r="D2" s="4"/>
      <c r="E2" s="4"/>
      <c r="G2" s="5" t="s">
        <v>1</v>
      </c>
      <c r="H2" s="5"/>
      <c r="I2" s="4"/>
      <c r="J2" s="4"/>
    </row>
    <row r="3" ht="28.5" spans="1:10">
      <c r="A3" s="6" t="s">
        <v>2</v>
      </c>
      <c r="B3" s="7" t="s">
        <v>3</v>
      </c>
      <c r="C3" s="8" t="s">
        <v>4</v>
      </c>
      <c r="D3" s="8" t="s">
        <v>5</v>
      </c>
      <c r="E3" s="9" t="s">
        <v>2</v>
      </c>
      <c r="F3" s="8" t="s">
        <v>3</v>
      </c>
      <c r="G3" s="8" t="s">
        <v>4</v>
      </c>
      <c r="H3" s="8" t="s">
        <v>5</v>
      </c>
      <c r="I3" s="4"/>
      <c r="J3" s="4"/>
    </row>
    <row r="4" spans="1:10">
      <c r="A4" s="10" t="s">
        <v>6</v>
      </c>
      <c r="B4" s="11">
        <v>450</v>
      </c>
      <c r="C4" s="12">
        <f>D4-B4</f>
        <v>0</v>
      </c>
      <c r="D4" s="12">
        <v>450</v>
      </c>
      <c r="E4" s="13" t="s">
        <v>7</v>
      </c>
      <c r="F4" s="14">
        <f>F5</f>
        <v>152</v>
      </c>
      <c r="G4" s="14">
        <f>H4-F4</f>
        <v>0</v>
      </c>
      <c r="H4" s="14">
        <f>H5</f>
        <v>152</v>
      </c>
      <c r="I4" s="4"/>
      <c r="J4" s="4"/>
    </row>
    <row r="5" ht="28.5" spans="1:8">
      <c r="A5" s="10" t="s">
        <v>8</v>
      </c>
      <c r="B5" s="11">
        <v>200</v>
      </c>
      <c r="C5" s="12">
        <f t="shared" ref="C5:C12" si="0">D5-B5</f>
        <v>0</v>
      </c>
      <c r="D5" s="12">
        <v>200</v>
      </c>
      <c r="E5" s="15" t="s">
        <v>9</v>
      </c>
      <c r="F5" s="14">
        <f>SUM(F6:F7)</f>
        <v>152</v>
      </c>
      <c r="G5" s="14">
        <f t="shared" ref="G5:G36" si="1">H5-F5</f>
        <v>0</v>
      </c>
      <c r="H5" s="14">
        <f>SUM(H6:H7)</f>
        <v>152</v>
      </c>
    </row>
    <row r="6" spans="1:8">
      <c r="A6" s="10" t="s">
        <v>10</v>
      </c>
      <c r="B6" s="11">
        <v>12500</v>
      </c>
      <c r="C6" s="12">
        <f t="shared" si="0"/>
        <v>1400</v>
      </c>
      <c r="D6" s="11">
        <v>13900</v>
      </c>
      <c r="E6" s="15" t="s">
        <v>11</v>
      </c>
      <c r="F6" s="14">
        <v>2</v>
      </c>
      <c r="G6" s="14">
        <f t="shared" si="1"/>
        <v>0</v>
      </c>
      <c r="H6" s="14">
        <v>2</v>
      </c>
    </row>
    <row r="7" spans="1:8">
      <c r="A7" s="10" t="s">
        <v>12</v>
      </c>
      <c r="B7" s="11">
        <v>300</v>
      </c>
      <c r="C7" s="12">
        <f t="shared" si="0"/>
        <v>0</v>
      </c>
      <c r="D7" s="11">
        <v>300</v>
      </c>
      <c r="E7" s="16" t="s">
        <v>13</v>
      </c>
      <c r="F7" s="14">
        <v>150</v>
      </c>
      <c r="G7" s="14">
        <f t="shared" si="1"/>
        <v>0</v>
      </c>
      <c r="H7" s="14">
        <v>150</v>
      </c>
    </row>
    <row r="8" spans="1:8">
      <c r="A8" s="10" t="s">
        <v>14</v>
      </c>
      <c r="B8" s="11">
        <v>550</v>
      </c>
      <c r="C8" s="12">
        <f t="shared" si="0"/>
        <v>0</v>
      </c>
      <c r="D8" s="11">
        <v>550</v>
      </c>
      <c r="E8" s="15" t="s">
        <v>15</v>
      </c>
      <c r="F8" s="14"/>
      <c r="G8" s="14">
        <f t="shared" si="1"/>
        <v>0</v>
      </c>
      <c r="H8" s="14"/>
    </row>
    <row r="9" ht="28.5" spans="1:8">
      <c r="A9" s="17" t="s">
        <v>16</v>
      </c>
      <c r="B9" s="11"/>
      <c r="C9" s="12">
        <f t="shared" si="0"/>
        <v>0</v>
      </c>
      <c r="D9" s="11"/>
      <c r="E9" s="15" t="s">
        <v>17</v>
      </c>
      <c r="F9" s="14"/>
      <c r="G9" s="14">
        <f t="shared" si="1"/>
        <v>0</v>
      </c>
      <c r="H9" s="14"/>
    </row>
    <row r="10" spans="1:8">
      <c r="A10" s="10" t="s">
        <v>18</v>
      </c>
      <c r="B10" s="18"/>
      <c r="C10" s="12">
        <f t="shared" si="0"/>
        <v>0</v>
      </c>
      <c r="E10" s="15" t="s">
        <v>19</v>
      </c>
      <c r="F10" s="14"/>
      <c r="G10" s="14">
        <f t="shared" si="1"/>
        <v>0</v>
      </c>
      <c r="H10" s="14"/>
    </row>
    <row r="11" spans="1:8">
      <c r="A11" s="10" t="s">
        <v>20</v>
      </c>
      <c r="B11" s="11"/>
      <c r="C11" s="12">
        <f t="shared" si="0"/>
        <v>4000</v>
      </c>
      <c r="D11" s="11">
        <v>4000</v>
      </c>
      <c r="E11" s="15" t="s">
        <v>21</v>
      </c>
      <c r="F11" s="14"/>
      <c r="G11" s="14">
        <f t="shared" si="1"/>
        <v>0</v>
      </c>
      <c r="H11" s="14"/>
    </row>
    <row r="12" spans="1:8">
      <c r="A12" s="19"/>
      <c r="B12" s="19"/>
      <c r="C12" s="12">
        <f t="shared" si="0"/>
        <v>0</v>
      </c>
      <c r="D12" s="19"/>
      <c r="E12" s="15" t="s">
        <v>22</v>
      </c>
      <c r="F12" s="14"/>
      <c r="G12" s="14">
        <f t="shared" si="1"/>
        <v>0</v>
      </c>
      <c r="H12" s="14"/>
    </row>
    <row r="13" spans="1:8">
      <c r="A13" s="19"/>
      <c r="B13" s="19"/>
      <c r="C13" s="19"/>
      <c r="D13" s="19"/>
      <c r="E13" s="15" t="s">
        <v>23</v>
      </c>
      <c r="F13" s="14"/>
      <c r="G13" s="14">
        <f t="shared" si="1"/>
        <v>0</v>
      </c>
      <c r="H13" s="14"/>
    </row>
    <row r="14" spans="1:8">
      <c r="A14" s="19"/>
      <c r="B14" s="19"/>
      <c r="C14" s="19"/>
      <c r="D14" s="19"/>
      <c r="E14" s="15" t="s">
        <v>24</v>
      </c>
      <c r="F14" s="14">
        <f>F15+F24+F26+F27+F29+F31+F33</f>
        <v>22790</v>
      </c>
      <c r="G14" s="14">
        <f t="shared" si="1"/>
        <v>3369</v>
      </c>
      <c r="H14" s="14">
        <f>H15+H24+H26+H27+H29+H31+H33</f>
        <v>26159</v>
      </c>
    </row>
    <row r="15" spans="1:8">
      <c r="A15" s="19"/>
      <c r="B15" s="19"/>
      <c r="C15" s="19"/>
      <c r="D15" s="19"/>
      <c r="E15" s="15" t="s">
        <v>25</v>
      </c>
      <c r="F15" s="14">
        <f>SUM(F16:F23)</f>
        <v>16807</v>
      </c>
      <c r="G15" s="14">
        <f t="shared" si="1"/>
        <v>6197</v>
      </c>
      <c r="H15" s="14">
        <f>SUM(H16:H23)</f>
        <v>23004</v>
      </c>
    </row>
    <row r="16" spans="1:8">
      <c r="A16" s="19"/>
      <c r="B16" s="19"/>
      <c r="C16" s="19"/>
      <c r="D16" s="19"/>
      <c r="E16" s="15" t="s">
        <v>26</v>
      </c>
      <c r="F16" s="14"/>
      <c r="G16" s="14">
        <f t="shared" si="1"/>
        <v>0</v>
      </c>
      <c r="H16" s="14"/>
    </row>
    <row r="17" spans="1:8">
      <c r="A17" s="19"/>
      <c r="B17" s="19"/>
      <c r="C17" s="19"/>
      <c r="D17" s="19"/>
      <c r="E17" s="15" t="s">
        <v>27</v>
      </c>
      <c r="F17" s="14"/>
      <c r="G17" s="14">
        <f t="shared" si="1"/>
        <v>0</v>
      </c>
      <c r="H17" s="14"/>
    </row>
    <row r="18" spans="1:8">
      <c r="A18" s="19"/>
      <c r="B18" s="19"/>
      <c r="C18" s="19"/>
      <c r="D18" s="19"/>
      <c r="E18" s="15" t="s">
        <v>28</v>
      </c>
      <c r="F18" s="14">
        <v>1064</v>
      </c>
      <c r="G18" s="14">
        <f t="shared" si="1"/>
        <v>71</v>
      </c>
      <c r="H18" s="14">
        <v>1135</v>
      </c>
    </row>
    <row r="19" spans="1:8">
      <c r="A19" s="19"/>
      <c r="B19" s="19"/>
      <c r="C19" s="19"/>
      <c r="D19" s="19"/>
      <c r="E19" s="20" t="s">
        <v>29</v>
      </c>
      <c r="F19" s="14"/>
      <c r="G19" s="14">
        <f t="shared" si="1"/>
        <v>0</v>
      </c>
      <c r="H19" s="14"/>
    </row>
    <row r="20" spans="1:8">
      <c r="A20" s="19"/>
      <c r="B20" s="19"/>
      <c r="C20" s="19"/>
      <c r="D20" s="19"/>
      <c r="E20" s="15" t="s">
        <v>30</v>
      </c>
      <c r="F20" s="14"/>
      <c r="G20" s="14">
        <f t="shared" si="1"/>
        <v>0</v>
      </c>
      <c r="H20" s="14"/>
    </row>
    <row r="21" spans="1:8">
      <c r="A21" s="19"/>
      <c r="B21" s="19"/>
      <c r="C21" s="19"/>
      <c r="D21" s="19"/>
      <c r="E21" s="20" t="s">
        <v>31</v>
      </c>
      <c r="F21" s="14"/>
      <c r="G21" s="14">
        <f t="shared" si="1"/>
        <v>0</v>
      </c>
      <c r="H21" s="14"/>
    </row>
    <row r="22" spans="1:8">
      <c r="A22" s="19"/>
      <c r="B22" s="19"/>
      <c r="C22" s="19"/>
      <c r="D22" s="19"/>
      <c r="E22" s="20" t="s">
        <v>32</v>
      </c>
      <c r="F22" s="14">
        <v>1131</v>
      </c>
      <c r="G22" s="14">
        <f t="shared" si="1"/>
        <v>-67</v>
      </c>
      <c r="H22" s="14">
        <v>1064</v>
      </c>
    </row>
    <row r="23" ht="28.5" spans="1:8">
      <c r="A23" s="19"/>
      <c r="B23" s="19"/>
      <c r="C23" s="19"/>
      <c r="D23" s="19"/>
      <c r="E23" s="15" t="s">
        <v>33</v>
      </c>
      <c r="F23" s="14">
        <v>14612</v>
      </c>
      <c r="G23" s="14">
        <f t="shared" si="1"/>
        <v>6193</v>
      </c>
      <c r="H23" s="14">
        <v>20805</v>
      </c>
    </row>
    <row r="24" spans="1:8">
      <c r="A24" s="19"/>
      <c r="B24" s="19"/>
      <c r="C24" s="19"/>
      <c r="D24" s="19"/>
      <c r="E24" s="15" t="s">
        <v>34</v>
      </c>
      <c r="F24" s="14">
        <f t="shared" ref="F24:F29" si="2">F25</f>
        <v>566</v>
      </c>
      <c r="G24" s="14">
        <f t="shared" si="1"/>
        <v>0</v>
      </c>
      <c r="H24" s="14">
        <v>566</v>
      </c>
    </row>
    <row r="25" spans="1:8">
      <c r="A25" s="19"/>
      <c r="B25" s="19"/>
      <c r="C25" s="19"/>
      <c r="D25" s="19"/>
      <c r="E25" s="15" t="s">
        <v>26</v>
      </c>
      <c r="F25" s="14">
        <v>566</v>
      </c>
      <c r="G25" s="14">
        <f t="shared" si="1"/>
        <v>0</v>
      </c>
      <c r="H25" s="14">
        <v>566</v>
      </c>
    </row>
    <row r="26" spans="1:8">
      <c r="A26" s="19"/>
      <c r="B26" s="19"/>
      <c r="C26" s="19"/>
      <c r="D26" s="19"/>
      <c r="E26" s="15" t="s">
        <v>35</v>
      </c>
      <c r="F26" s="14">
        <v>238</v>
      </c>
      <c r="G26" s="14">
        <f t="shared" si="1"/>
        <v>0</v>
      </c>
      <c r="H26" s="14">
        <v>238</v>
      </c>
    </row>
    <row r="27" spans="1:8">
      <c r="A27" s="19"/>
      <c r="B27" s="19"/>
      <c r="C27" s="19"/>
      <c r="D27" s="19"/>
      <c r="E27" s="15" t="s">
        <v>36</v>
      </c>
      <c r="F27" s="14">
        <f>F28</f>
        <v>362</v>
      </c>
      <c r="G27" s="14">
        <f t="shared" si="1"/>
        <v>0</v>
      </c>
      <c r="H27" s="14">
        <v>362</v>
      </c>
    </row>
    <row r="28" ht="28.5" spans="1:8">
      <c r="A28" s="19"/>
      <c r="B28" s="19"/>
      <c r="C28" s="19"/>
      <c r="D28" s="19"/>
      <c r="E28" s="15" t="s">
        <v>37</v>
      </c>
      <c r="F28" s="14">
        <v>362</v>
      </c>
      <c r="G28" s="14">
        <f t="shared" si="1"/>
        <v>0</v>
      </c>
      <c r="H28" s="14">
        <v>362</v>
      </c>
    </row>
    <row r="29" spans="1:8">
      <c r="A29" s="19"/>
      <c r="B29" s="19"/>
      <c r="C29" s="19"/>
      <c r="D29" s="19"/>
      <c r="E29" s="15" t="s">
        <v>38</v>
      </c>
      <c r="F29" s="14">
        <f>F30</f>
        <v>722</v>
      </c>
      <c r="G29" s="14">
        <f t="shared" si="1"/>
        <v>0</v>
      </c>
      <c r="H29" s="14">
        <v>722</v>
      </c>
    </row>
    <row r="30" spans="1:8">
      <c r="A30" s="19"/>
      <c r="B30" s="19"/>
      <c r="C30" s="19"/>
      <c r="D30" s="19"/>
      <c r="E30" s="15" t="s">
        <v>39</v>
      </c>
      <c r="F30" s="14">
        <v>722</v>
      </c>
      <c r="G30" s="14">
        <f t="shared" si="1"/>
        <v>0</v>
      </c>
      <c r="H30" s="14">
        <v>722</v>
      </c>
    </row>
    <row r="31" spans="1:8">
      <c r="A31" s="19"/>
      <c r="B31" s="19"/>
      <c r="C31" s="19"/>
      <c r="D31" s="19"/>
      <c r="E31" s="15" t="s">
        <v>40</v>
      </c>
      <c r="F31" s="14">
        <f t="shared" ref="F31:F36" si="3">F32</f>
        <v>1080</v>
      </c>
      <c r="G31" s="14">
        <f t="shared" si="1"/>
        <v>0</v>
      </c>
      <c r="H31" s="14">
        <v>1080</v>
      </c>
    </row>
    <row r="32" ht="28.5" spans="1:8">
      <c r="A32" s="19"/>
      <c r="B32" s="19"/>
      <c r="C32" s="19"/>
      <c r="D32" s="19"/>
      <c r="E32" s="15" t="s">
        <v>41</v>
      </c>
      <c r="F32" s="14">
        <v>1080</v>
      </c>
      <c r="G32" s="14">
        <f t="shared" si="1"/>
        <v>0</v>
      </c>
      <c r="H32" s="14">
        <v>1080</v>
      </c>
    </row>
    <row r="33" spans="1:8">
      <c r="A33" s="19"/>
      <c r="B33" s="19"/>
      <c r="C33" s="19"/>
      <c r="D33" s="19"/>
      <c r="E33" s="15" t="s">
        <v>42</v>
      </c>
      <c r="F33" s="14">
        <f>F34</f>
        <v>3015</v>
      </c>
      <c r="G33" s="14">
        <f t="shared" si="1"/>
        <v>-2828</v>
      </c>
      <c r="H33" s="14">
        <v>187</v>
      </c>
    </row>
    <row r="34" ht="28.5" spans="1:8">
      <c r="A34" s="19"/>
      <c r="B34" s="19"/>
      <c r="C34" s="19"/>
      <c r="D34" s="19"/>
      <c r="E34" s="15" t="s">
        <v>43</v>
      </c>
      <c r="F34" s="14">
        <f>187+2828</f>
        <v>3015</v>
      </c>
      <c r="G34" s="14">
        <f t="shared" si="1"/>
        <v>-2828</v>
      </c>
      <c r="H34" s="14">
        <v>187</v>
      </c>
    </row>
    <row r="35" spans="1:8">
      <c r="A35" s="19"/>
      <c r="B35" s="19"/>
      <c r="C35" s="19"/>
      <c r="D35" s="19"/>
      <c r="E35" s="15" t="s">
        <v>44</v>
      </c>
      <c r="F35" s="14">
        <f>F36</f>
        <v>1928</v>
      </c>
      <c r="G35" s="14">
        <f t="shared" si="1"/>
        <v>0</v>
      </c>
      <c r="H35" s="14">
        <v>1928</v>
      </c>
    </row>
    <row r="36" spans="1:8">
      <c r="A36" s="19"/>
      <c r="B36" s="19"/>
      <c r="C36" s="19"/>
      <c r="D36" s="19"/>
      <c r="E36" s="15" t="s">
        <v>45</v>
      </c>
      <c r="F36" s="14">
        <f>F37</f>
        <v>1928</v>
      </c>
      <c r="G36" s="14">
        <f t="shared" si="1"/>
        <v>0</v>
      </c>
      <c r="H36" s="14">
        <v>1928</v>
      </c>
    </row>
    <row r="37" spans="1:8">
      <c r="A37" s="19"/>
      <c r="B37" s="19"/>
      <c r="C37" s="19"/>
      <c r="D37" s="19"/>
      <c r="E37" s="15" t="s">
        <v>46</v>
      </c>
      <c r="F37" s="14">
        <v>1928</v>
      </c>
      <c r="G37" s="14">
        <f t="shared" ref="G37:G68" si="4">H37-F37</f>
        <v>0</v>
      </c>
      <c r="H37" s="14">
        <v>1928</v>
      </c>
    </row>
    <row r="38" spans="1:8">
      <c r="A38" s="19"/>
      <c r="B38" s="19"/>
      <c r="C38" s="19"/>
      <c r="D38" s="19"/>
      <c r="E38" s="15" t="s">
        <v>47</v>
      </c>
      <c r="F38" s="14">
        <f>F39+F45</f>
        <v>5611</v>
      </c>
      <c r="G38" s="14">
        <f t="shared" si="4"/>
        <v>0</v>
      </c>
      <c r="H38" s="14">
        <v>5611</v>
      </c>
    </row>
    <row r="39" ht="28.5" spans="1:8">
      <c r="A39" s="19"/>
      <c r="B39" s="19"/>
      <c r="C39" s="19"/>
      <c r="D39" s="19"/>
      <c r="E39" s="15" t="s">
        <v>48</v>
      </c>
      <c r="F39" s="14">
        <f>F40</f>
        <v>2621</v>
      </c>
      <c r="G39" s="14">
        <f t="shared" si="4"/>
        <v>0</v>
      </c>
      <c r="H39" s="14">
        <v>2621</v>
      </c>
    </row>
    <row r="40" ht="28.5" spans="1:8">
      <c r="A40" s="19"/>
      <c r="B40" s="19"/>
      <c r="C40" s="19"/>
      <c r="D40" s="19"/>
      <c r="E40" s="15" t="s">
        <v>49</v>
      </c>
      <c r="F40" s="14">
        <v>2621</v>
      </c>
      <c r="G40" s="14">
        <f t="shared" si="4"/>
        <v>0</v>
      </c>
      <c r="H40" s="14">
        <v>2621</v>
      </c>
    </row>
    <row r="41" ht="28.5" spans="1:8">
      <c r="A41" s="19"/>
      <c r="B41" s="19"/>
      <c r="C41" s="19"/>
      <c r="D41" s="19"/>
      <c r="E41" s="15" t="s">
        <v>50</v>
      </c>
      <c r="F41" s="14"/>
      <c r="G41" s="14">
        <f t="shared" si="4"/>
        <v>0</v>
      </c>
      <c r="H41" s="14"/>
    </row>
    <row r="42" spans="1:8">
      <c r="A42" s="19"/>
      <c r="B42" s="19"/>
      <c r="C42" s="19"/>
      <c r="D42" s="19"/>
      <c r="E42" s="15" t="s">
        <v>51</v>
      </c>
      <c r="F42" s="14">
        <v>27</v>
      </c>
      <c r="G42" s="14">
        <f t="shared" si="4"/>
        <v>-5</v>
      </c>
      <c r="H42" s="14">
        <v>22</v>
      </c>
    </row>
    <row r="43" spans="1:8">
      <c r="A43" s="19"/>
      <c r="B43" s="19"/>
      <c r="C43" s="19"/>
      <c r="D43" s="19"/>
      <c r="E43" s="15" t="s">
        <v>52</v>
      </c>
      <c r="F43" s="14">
        <v>19</v>
      </c>
      <c r="G43" s="14">
        <f t="shared" si="4"/>
        <v>-6</v>
      </c>
      <c r="H43" s="14">
        <v>13</v>
      </c>
    </row>
    <row r="44" spans="1:8">
      <c r="A44" s="19"/>
      <c r="B44" s="19"/>
      <c r="C44" s="19"/>
      <c r="D44" s="19"/>
      <c r="E44" s="15" t="s">
        <v>53</v>
      </c>
      <c r="F44" s="14">
        <v>8</v>
      </c>
      <c r="G44" s="14">
        <f t="shared" si="4"/>
        <v>1</v>
      </c>
      <c r="H44" s="14">
        <v>9</v>
      </c>
    </row>
    <row r="45" spans="1:8">
      <c r="A45" s="19"/>
      <c r="B45" s="19"/>
      <c r="C45" s="19"/>
      <c r="D45" s="19"/>
      <c r="E45" s="15" t="s">
        <v>54</v>
      </c>
      <c r="F45" s="14">
        <f>SUM(F46:F52)</f>
        <v>2990</v>
      </c>
      <c r="G45" s="14">
        <f t="shared" si="4"/>
        <v>-2990</v>
      </c>
      <c r="H45" s="14"/>
    </row>
    <row r="46" spans="1:8">
      <c r="A46" s="19"/>
      <c r="B46" s="19"/>
      <c r="C46" s="19"/>
      <c r="D46" s="19"/>
      <c r="E46" s="15" t="s">
        <v>55</v>
      </c>
      <c r="F46" s="14">
        <v>502</v>
      </c>
      <c r="G46" s="14">
        <f t="shared" si="4"/>
        <v>0</v>
      </c>
      <c r="H46" s="14">
        <v>502</v>
      </c>
    </row>
    <row r="47" spans="1:8">
      <c r="A47" s="19"/>
      <c r="B47" s="19"/>
      <c r="C47" s="19"/>
      <c r="D47" s="19"/>
      <c r="E47" s="15" t="s">
        <v>56</v>
      </c>
      <c r="F47" s="14">
        <v>920</v>
      </c>
      <c r="G47" s="14">
        <f t="shared" si="4"/>
        <v>0</v>
      </c>
      <c r="H47" s="14">
        <v>920</v>
      </c>
    </row>
    <row r="48" spans="1:8">
      <c r="A48" s="19"/>
      <c r="B48" s="19"/>
      <c r="C48" s="19"/>
      <c r="D48" s="19"/>
      <c r="E48" s="15" t="s">
        <v>57</v>
      </c>
      <c r="F48" s="14"/>
      <c r="G48" s="14">
        <f t="shared" si="4"/>
        <v>0</v>
      </c>
      <c r="H48" s="14"/>
    </row>
    <row r="49" spans="1:8">
      <c r="A49" s="19"/>
      <c r="B49" s="19"/>
      <c r="C49" s="19"/>
      <c r="D49" s="19"/>
      <c r="E49" s="15" t="s">
        <v>58</v>
      </c>
      <c r="F49" s="14">
        <v>251</v>
      </c>
      <c r="G49" s="14">
        <f t="shared" si="4"/>
        <v>0</v>
      </c>
      <c r="H49" s="14">
        <v>251</v>
      </c>
    </row>
    <row r="50" spans="1:8">
      <c r="A50" s="19"/>
      <c r="B50" s="19"/>
      <c r="C50" s="19"/>
      <c r="D50" s="19"/>
      <c r="E50" s="15" t="s">
        <v>59</v>
      </c>
      <c r="F50" s="14">
        <v>538</v>
      </c>
      <c r="G50" s="14">
        <f t="shared" si="4"/>
        <v>0</v>
      </c>
      <c r="H50" s="14">
        <v>538</v>
      </c>
    </row>
    <row r="51" ht="28.5" spans="1:8">
      <c r="A51" s="19"/>
      <c r="B51" s="19"/>
      <c r="C51" s="19"/>
      <c r="D51" s="19"/>
      <c r="E51" s="15" t="s">
        <v>60</v>
      </c>
      <c r="F51" s="14">
        <v>72</v>
      </c>
      <c r="G51" s="14">
        <f t="shared" si="4"/>
        <v>0</v>
      </c>
      <c r="H51" s="14">
        <v>72</v>
      </c>
    </row>
    <row r="52" ht="28.5" spans="1:8">
      <c r="A52" s="19"/>
      <c r="B52" s="19"/>
      <c r="C52" s="19"/>
      <c r="D52" s="19"/>
      <c r="E52" s="15" t="s">
        <v>61</v>
      </c>
      <c r="F52" s="14">
        <v>707</v>
      </c>
      <c r="G52" s="14">
        <f t="shared" si="4"/>
        <v>-22</v>
      </c>
      <c r="H52" s="14">
        <v>685</v>
      </c>
    </row>
    <row r="53" spans="1:8">
      <c r="A53" s="19"/>
      <c r="B53" s="19"/>
      <c r="C53" s="19"/>
      <c r="D53" s="19"/>
      <c r="E53" s="15" t="s">
        <v>62</v>
      </c>
      <c r="F53" s="14">
        <f>F54</f>
        <v>8428</v>
      </c>
      <c r="G53" s="14">
        <f t="shared" si="4"/>
        <v>0</v>
      </c>
      <c r="H53" s="14">
        <v>8428</v>
      </c>
    </row>
    <row r="54" spans="1:8">
      <c r="A54" s="19"/>
      <c r="B54" s="19"/>
      <c r="C54" s="19"/>
      <c r="D54" s="19"/>
      <c r="E54" s="20" t="s">
        <v>63</v>
      </c>
      <c r="F54" s="14">
        <f>SUM(F55:F58)</f>
        <v>8428</v>
      </c>
      <c r="G54" s="14">
        <f t="shared" si="4"/>
        <v>0</v>
      </c>
      <c r="H54" s="14">
        <v>8428</v>
      </c>
    </row>
    <row r="55" ht="28.5" spans="1:8">
      <c r="A55" s="19"/>
      <c r="B55" s="19"/>
      <c r="C55" s="19"/>
      <c r="D55" s="19"/>
      <c r="E55" s="15" t="s">
        <v>64</v>
      </c>
      <c r="F55" s="14">
        <v>1440</v>
      </c>
      <c r="G55" s="14">
        <f t="shared" si="4"/>
        <v>0</v>
      </c>
      <c r="H55" s="14">
        <v>1440</v>
      </c>
    </row>
    <row r="56" spans="1:8">
      <c r="A56" s="19"/>
      <c r="B56" s="19"/>
      <c r="C56" s="19"/>
      <c r="D56" s="19"/>
      <c r="E56" s="15" t="s">
        <v>65</v>
      </c>
      <c r="F56" s="14"/>
      <c r="G56" s="14">
        <f t="shared" si="4"/>
        <v>0</v>
      </c>
      <c r="H56" s="14"/>
    </row>
    <row r="57" spans="1:8">
      <c r="A57" s="19"/>
      <c r="B57" s="19"/>
      <c r="C57" s="19"/>
      <c r="D57" s="19"/>
      <c r="E57" s="15" t="s">
        <v>66</v>
      </c>
      <c r="F57" s="14">
        <v>2988</v>
      </c>
      <c r="G57" s="14">
        <f t="shared" si="4"/>
        <v>0</v>
      </c>
      <c r="H57" s="14">
        <v>2988</v>
      </c>
    </row>
    <row r="58" ht="28.5" spans="1:8">
      <c r="A58" s="19"/>
      <c r="B58" s="19"/>
      <c r="C58" s="19"/>
      <c r="D58" s="19"/>
      <c r="E58" s="15" t="s">
        <v>67</v>
      </c>
      <c r="F58" s="14">
        <v>4000</v>
      </c>
      <c r="G58" s="14">
        <f t="shared" si="4"/>
        <v>0</v>
      </c>
      <c r="H58" s="14">
        <v>4000</v>
      </c>
    </row>
    <row r="59" spans="1:8">
      <c r="A59" s="19"/>
      <c r="B59" s="19"/>
      <c r="C59" s="19"/>
      <c r="D59" s="19"/>
      <c r="E59" s="15" t="s">
        <v>68</v>
      </c>
      <c r="F59" s="14">
        <v>73</v>
      </c>
      <c r="G59" s="14">
        <f t="shared" si="4"/>
        <v>0</v>
      </c>
      <c r="H59" s="14">
        <v>73</v>
      </c>
    </row>
    <row r="60" spans="1:8">
      <c r="A60" s="19"/>
      <c r="B60" s="19"/>
      <c r="C60" s="19"/>
      <c r="D60" s="19"/>
      <c r="E60" s="15" t="s">
        <v>69</v>
      </c>
      <c r="F60" s="14">
        <v>73</v>
      </c>
      <c r="G60" s="14">
        <f t="shared" si="4"/>
        <v>0</v>
      </c>
      <c r="H60" s="14">
        <v>73</v>
      </c>
    </row>
    <row r="61" ht="28.5" spans="1:8">
      <c r="A61" s="19"/>
      <c r="B61" s="19"/>
      <c r="C61" s="19"/>
      <c r="D61" s="19"/>
      <c r="E61" s="15" t="s">
        <v>70</v>
      </c>
      <c r="F61" s="14">
        <v>11</v>
      </c>
      <c r="G61" s="14">
        <f t="shared" si="4"/>
        <v>0</v>
      </c>
      <c r="H61" s="14">
        <v>11</v>
      </c>
    </row>
    <row r="62" spans="1:8">
      <c r="A62" s="19"/>
      <c r="B62" s="19"/>
      <c r="C62" s="19"/>
      <c r="D62" s="19"/>
      <c r="E62" s="15" t="s">
        <v>71</v>
      </c>
      <c r="F62" s="14"/>
      <c r="G62" s="14">
        <f t="shared" si="4"/>
        <v>0</v>
      </c>
      <c r="H62" s="14"/>
    </row>
    <row r="63" spans="1:8">
      <c r="A63" s="19"/>
      <c r="B63" s="19"/>
      <c r="C63" s="19"/>
      <c r="D63" s="19"/>
      <c r="E63" s="15" t="s">
        <v>72</v>
      </c>
      <c r="F63" s="14">
        <v>1</v>
      </c>
      <c r="G63" s="14">
        <f t="shared" si="4"/>
        <v>0</v>
      </c>
      <c r="H63" s="14">
        <v>1</v>
      </c>
    </row>
    <row r="64" ht="28.5" spans="1:8">
      <c r="A64" s="19"/>
      <c r="B64" s="19"/>
      <c r="C64" s="19"/>
      <c r="D64" s="19"/>
      <c r="E64" s="15" t="s">
        <v>73</v>
      </c>
      <c r="F64" s="14">
        <v>61</v>
      </c>
      <c r="G64" s="14">
        <f t="shared" si="4"/>
        <v>0</v>
      </c>
      <c r="H64" s="14">
        <v>61</v>
      </c>
    </row>
    <row r="65" spans="1:8">
      <c r="A65" s="19"/>
      <c r="B65" s="19"/>
      <c r="C65" s="19"/>
      <c r="D65" s="19"/>
      <c r="E65" s="15" t="s">
        <v>74</v>
      </c>
      <c r="F65" s="14">
        <v>0</v>
      </c>
      <c r="G65" s="14">
        <f t="shared" si="4"/>
        <v>0</v>
      </c>
      <c r="H65" s="14"/>
    </row>
    <row r="66" spans="1:8">
      <c r="A66" s="19"/>
      <c r="B66" s="19"/>
      <c r="C66" s="19"/>
      <c r="D66" s="19"/>
      <c r="E66" s="15" t="s">
        <v>75</v>
      </c>
      <c r="F66" s="14">
        <v>0</v>
      </c>
      <c r="G66" s="14">
        <f t="shared" si="4"/>
        <v>0</v>
      </c>
      <c r="H66" s="14"/>
    </row>
    <row r="67" spans="1:8">
      <c r="A67" s="19"/>
      <c r="B67" s="19"/>
      <c r="C67" s="19"/>
      <c r="D67" s="19"/>
      <c r="E67" s="15" t="s">
        <v>76</v>
      </c>
      <c r="F67" s="14">
        <v>0</v>
      </c>
      <c r="G67" s="14">
        <f t="shared" si="4"/>
        <v>0</v>
      </c>
      <c r="H67" s="19"/>
    </row>
    <row r="68" spans="1:8">
      <c r="A68" s="22" t="s">
        <v>77</v>
      </c>
      <c r="B68" s="23">
        <f>SUM(B4:B11)</f>
        <v>14000</v>
      </c>
      <c r="C68" s="23">
        <f>SUM(C4:C11)</f>
        <v>5400</v>
      </c>
      <c r="D68" s="23">
        <f>SUM(D4:D11)</f>
        <v>19400</v>
      </c>
      <c r="E68" s="24" t="s">
        <v>78</v>
      </c>
      <c r="F68" s="25">
        <f>F4+F10+F14+F35+F38+F53+F59+F65</f>
        <v>38982</v>
      </c>
      <c r="G68" s="14">
        <f t="shared" si="4"/>
        <v>3369</v>
      </c>
      <c r="H68" s="25">
        <f>H4+H10+H14+H35+H38+H53+H59+H65</f>
        <v>42351</v>
      </c>
    </row>
    <row r="69" spans="1:8">
      <c r="A69" s="26" t="s">
        <v>79</v>
      </c>
      <c r="B69" s="11">
        <f>SUM(B70:B71)</f>
        <v>24982</v>
      </c>
      <c r="C69" s="11">
        <f>D69-B69</f>
        <v>-2031</v>
      </c>
      <c r="D69" s="11">
        <f>D70+D71+D72</f>
        <v>22951</v>
      </c>
      <c r="E69" s="15" t="s">
        <v>80</v>
      </c>
      <c r="F69" s="14">
        <v>0</v>
      </c>
      <c r="G69" s="19"/>
      <c r="H69" s="19"/>
    </row>
    <row r="70" spans="1:8">
      <c r="A70" s="26" t="s">
        <v>81</v>
      </c>
      <c r="B70" s="11">
        <v>1970</v>
      </c>
      <c r="C70" s="11">
        <f t="shared" ref="C70:C75" si="5">D70-B70</f>
        <v>1070</v>
      </c>
      <c r="D70" s="11">
        <v>3040</v>
      </c>
      <c r="E70" s="15" t="s">
        <v>82</v>
      </c>
      <c r="F70" s="14">
        <v>0</v>
      </c>
      <c r="G70" s="19"/>
      <c r="H70" s="19"/>
    </row>
    <row r="71" spans="1:8">
      <c r="A71" s="26" t="s">
        <v>83</v>
      </c>
      <c r="B71" s="11">
        <v>23012</v>
      </c>
      <c r="C71" s="11">
        <f t="shared" si="5"/>
        <v>-7602</v>
      </c>
      <c r="D71" s="11">
        <v>15410</v>
      </c>
      <c r="E71" s="15" t="s">
        <v>84</v>
      </c>
      <c r="F71" s="14"/>
      <c r="G71" s="19"/>
      <c r="H71" s="19"/>
    </row>
    <row r="72" spans="1:8">
      <c r="A72" s="26" t="s">
        <v>85</v>
      </c>
      <c r="B72" s="11"/>
      <c r="C72" s="11">
        <f t="shared" si="5"/>
        <v>4501</v>
      </c>
      <c r="D72" s="11">
        <v>4501</v>
      </c>
      <c r="E72" s="15" t="s">
        <v>86</v>
      </c>
      <c r="F72" s="14">
        <v>0</v>
      </c>
      <c r="G72" s="19"/>
      <c r="H72" s="19"/>
    </row>
    <row r="73" spans="1:8">
      <c r="A73" s="26" t="s">
        <v>87</v>
      </c>
      <c r="B73" s="11"/>
      <c r="C73" s="11">
        <f t="shared" si="5"/>
        <v>4501</v>
      </c>
      <c r="D73" s="11">
        <v>4501</v>
      </c>
      <c r="E73" s="15" t="s">
        <v>88</v>
      </c>
      <c r="F73" s="14">
        <v>0</v>
      </c>
      <c r="G73" s="19"/>
      <c r="H73" s="19"/>
    </row>
    <row r="74" spans="1:8">
      <c r="A74" s="26" t="s">
        <v>89</v>
      </c>
      <c r="B74" s="11"/>
      <c r="C74" s="11">
        <f t="shared" si="5"/>
        <v>0</v>
      </c>
      <c r="D74" s="11"/>
      <c r="E74" s="19"/>
      <c r="F74" s="19"/>
      <c r="G74" s="19"/>
      <c r="H74" s="19"/>
    </row>
    <row r="75" spans="1:8">
      <c r="A75" s="26" t="s">
        <v>90</v>
      </c>
      <c r="B75" s="11"/>
      <c r="C75" s="11">
        <f t="shared" si="5"/>
        <v>0</v>
      </c>
      <c r="D75" s="11"/>
      <c r="E75" s="19"/>
      <c r="F75" s="19"/>
      <c r="G75" s="19"/>
      <c r="H75" s="19"/>
    </row>
    <row r="76" spans="1:8">
      <c r="A76" s="22" t="s">
        <v>91</v>
      </c>
      <c r="B76" s="23">
        <f>B68+B69</f>
        <v>38982</v>
      </c>
      <c r="C76" s="23">
        <f>C68+C69</f>
        <v>3369</v>
      </c>
      <c r="D76" s="23">
        <f>D68+D69</f>
        <v>42351</v>
      </c>
      <c r="E76" s="24" t="s">
        <v>92</v>
      </c>
      <c r="F76" s="25">
        <f t="shared" ref="F76:H76" si="6">F68+F71</f>
        <v>38982</v>
      </c>
      <c r="G76" s="25">
        <f t="shared" si="6"/>
        <v>3369</v>
      </c>
      <c r="H76" s="25">
        <f t="shared" si="6"/>
        <v>42351</v>
      </c>
    </row>
  </sheetData>
  <mergeCells count="2">
    <mergeCell ref="A1:H1"/>
    <mergeCell ref="G2:H2"/>
  </mergeCells>
  <printOptions horizontalCentered="1"/>
  <pageMargins left="0" right="0" top="0.2625" bottom="0.2625" header="0.786805555555556" footer="0.786805555555556"/>
  <pageSetup paperSize="9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2024-04-11T16:33:00Z</dcterms:created>
  <dcterms:modified xsi:type="dcterms:W3CDTF">2024-06-06T06:03:55Z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EE9C99AC98794042A2CADC6875C616AA</vt:lpwstr>
  </property>
</Properties>
</file>