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 tabRatio="204"/>
  </bookViews>
  <sheets>
    <sheet name="工作表" sheetId="1" r:id="rId1"/>
  </sheets>
  <definedNames>
    <definedName name="_xlnm._FilterDatabase" localSheetId="0" hidden="1">工作表!$A$4:$C$33</definedName>
  </definedNames>
  <calcPr calcId="144525"/>
</workbook>
</file>

<file path=xl/sharedStrings.xml><?xml version="1.0" encoding="utf-8"?>
<sst xmlns="http://schemas.openxmlformats.org/spreadsheetml/2006/main" count="52">
  <si>
    <t>梨树县2024年政府性基金转移支付预算表</t>
  </si>
  <si>
    <t>单位：万元</t>
  </si>
  <si>
    <t>科目</t>
  </si>
  <si>
    <t>2023年
预计执行数</t>
  </si>
  <si>
    <t>2024年
预算数</t>
  </si>
  <si>
    <t>2024年
为上年的%</t>
  </si>
  <si>
    <t>备注</t>
  </si>
  <si>
    <t>一、文化旅游体育与传媒支出</t>
  </si>
  <si>
    <t>　国家电影事业发展专项资金安排的支出</t>
  </si>
  <si>
    <t>　　资助国产影片放映</t>
  </si>
  <si>
    <t>省级国家电影事业发展专项资金</t>
  </si>
  <si>
    <t xml:space="preserve"> 资助影院建设</t>
  </si>
  <si>
    <t>二、社会保障和就业支出</t>
  </si>
  <si>
    <t>　大中型水库移民后期扶持基金支出</t>
  </si>
  <si>
    <t>中央水库移民扶持基金</t>
  </si>
  <si>
    <t>　　移民补助</t>
  </si>
  <si>
    <t xml:space="preserve"> 基础设施建设和经济发展</t>
  </si>
  <si>
    <t>三、城乡社区支出</t>
  </si>
  <si>
    <t>　国有土地使用权出让收入安排的支出</t>
  </si>
  <si>
    <t>　　农村基础设施建设支出</t>
  </si>
  <si>
    <t>乡村振兴专项资金和水利发展基金、省级土地补助收入</t>
  </si>
  <si>
    <t xml:space="preserve"> 农业生产发展支出</t>
  </si>
  <si>
    <t>乡村振兴专项资金</t>
  </si>
  <si>
    <t xml:space="preserve"> 农业农村生态环境支出</t>
  </si>
  <si>
    <t>农村环境改造</t>
  </si>
  <si>
    <t xml:space="preserve"> 其他国有土地使用权出让收入安排的支出</t>
  </si>
  <si>
    <t>四、农林水支出</t>
  </si>
  <si>
    <t>　大中型水库库区基金安排的支出</t>
  </si>
  <si>
    <t>　　其他大中型水库库区基金支出</t>
  </si>
  <si>
    <t>地方水库移民扶持基金</t>
  </si>
  <si>
    <t>五、其他支出</t>
  </si>
  <si>
    <t>　彩票发行销售机构业务费安排的支出</t>
  </si>
  <si>
    <t xml:space="preserve"> 福利彩票销售业务费支出</t>
  </si>
  <si>
    <t>销售业务费</t>
  </si>
  <si>
    <t>　　彩票市场调控资金支出</t>
  </si>
  <si>
    <t>彩票市场调控资金</t>
  </si>
  <si>
    <t>　彩票公益金安排的支出</t>
  </si>
  <si>
    <t>　　用于社会福利的彩票公益金支出</t>
  </si>
  <si>
    <t>支持社会福利事业专项资金</t>
  </si>
  <si>
    <t>　　用于体育事业的彩票公益金支出</t>
  </si>
  <si>
    <t>支持体育事业彩票公益金</t>
  </si>
  <si>
    <t>　　用于教育事业的彩票公益金支出</t>
  </si>
  <si>
    <t>彩票公益金支持乡村学校少年宫项目</t>
  </si>
  <si>
    <t>　　用于残疾人事业的彩票公益金支出</t>
  </si>
  <si>
    <t>残疾人事业发展补助资金</t>
  </si>
  <si>
    <t>　　用于文化事业的彩票公益金支出</t>
  </si>
  <si>
    <t>县级公共图书馆文化馆基础设施建设</t>
  </si>
  <si>
    <t>　　用于城乡医疗救助的的彩票公益金支出</t>
  </si>
  <si>
    <t>彩票公益金支持城乡医疗救助资金</t>
  </si>
  <si>
    <t xml:space="preserve"> 用于其他社会公益事业的彩票公益金支出</t>
  </si>
  <si>
    <t>支持其他公益事业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</si>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</sst>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Verdana"/>
      <charset val="134"/>
    </font>
    <font>
      <sz val="11"/>
      <color indexed="9"/>
      <name val="宋体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indexed="20"/>
      <name val="宋体"/>
      <charset val="0"/>
    </font>
    <font>
      <b/>
      <sz val="10"/>
      <color indexed="9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 applyFo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2" borderId="2" xfId="49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" fillId="0" borderId="2" xfId="0" applyNumberFormat="1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indent="1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强调文字颜色 6" xfId="6"/>
    <cellStyle name="标题" xfId="7"/>
    <cellStyle name="货币[0]" xfId="8" builtinId="7"/>
    <cellStyle name="强调文字颜色 3" xfId="9"/>
    <cellStyle name="20% - 强调文字颜色 4" xfId="10"/>
    <cellStyle name="20% - 强调文字颜色 1" xfId="11"/>
    <cellStyle name="计算" xfId="12"/>
    <cellStyle name="60% - 强调文字颜色 4" xfId="13"/>
    <cellStyle name="输出" xfId="14"/>
    <cellStyle name="60% - 强调文字颜色 1" xfId="15"/>
    <cellStyle name="标题 3" xfId="16"/>
    <cellStyle name="超链接" xfId="17" builtinId="8"/>
    <cellStyle name="已访问的超链接" xfId="18" builtinId="9"/>
    <cellStyle name="注释" xfId="19"/>
    <cellStyle name="60% - 强调文字颜色 2" xfId="20"/>
    <cellStyle name="标题 4" xfId="21"/>
    <cellStyle name="警告文本" xfId="22"/>
    <cellStyle name="解释性文本" xfId="23"/>
    <cellStyle name="标题 1" xfId="24"/>
    <cellStyle name="标题 2" xfId="25"/>
    <cellStyle name="20% - 强调文字颜色 3" xfId="26"/>
    <cellStyle name="输入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40% - 强调文字颜色 3" xfId="34"/>
    <cellStyle name="差" xfId="35"/>
    <cellStyle name="适中" xfId="36"/>
    <cellStyle name="20% - 强调文字颜色 5" xfId="37"/>
    <cellStyle name="强调文字颜色 1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showZeros="0" tabSelected="1" workbookViewId="0">
      <pane ySplit="3" topLeftCell="A4" activePane="bottomLeft" state="frozen"/>
      <selection/>
      <selection pane="bottomLeft" activeCell="B4" sqref="B4:D33"/>
    </sheetView>
  </sheetViews>
  <sheetFormatPr defaultColWidth="9" defaultRowHeight="15" outlineLevelCol="4"/>
  <cols>
    <col min="1" max="1" width="35.8466666666667" customWidth="1"/>
    <col min="2" max="2" width="11.1" customWidth="1"/>
    <col min="3" max="3" width="8.7" customWidth="1"/>
    <col min="4" max="4" width="10.6" customWidth="1"/>
    <col min="5" max="5" width="28.46" customWidth="1"/>
    <col min="6" max="1961" width="15" customWidth="1"/>
    <col min="1962" max="1962" width="15"/>
  </cols>
  <sheetData>
    <row r="1" ht="22.5" spans="1:5">
      <c r="A1" s="1" t="s">
        <v>0</v>
      </c>
      <c r="B1" s="1"/>
      <c r="C1" s="1"/>
      <c r="D1" s="1"/>
      <c r="E1" s="1"/>
    </row>
    <row r="2" ht="22.5" spans="1:5">
      <c r="A2" s="2"/>
      <c r="B2" s="2"/>
      <c r="E2" s="3" t="s">
        <v>1</v>
      </c>
    </row>
    <row r="3" ht="42.75" spans="1:5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spans="1:5">
      <c r="A4" s="8" t="s">
        <v>7</v>
      </c>
      <c r="B4" s="9">
        <v>1</v>
      </c>
      <c r="C4" s="10">
        <f>C5</f>
        <v>0</v>
      </c>
      <c r="D4" s="11">
        <f t="shared" ref="D4:D11" si="0">C4/B4*100</f>
        <v>0</v>
      </c>
      <c r="E4" s="12"/>
    </row>
    <row r="5" spans="1:5">
      <c r="A5" s="8" t="s">
        <v>8</v>
      </c>
      <c r="B5" s="13">
        <v>1</v>
      </c>
      <c r="C5" s="10"/>
      <c r="D5" s="11">
        <f>C5/B5*100</f>
        <v>0</v>
      </c>
      <c r="E5" s="14"/>
    </row>
    <row r="6" ht="14" customHeight="1" spans="1:5">
      <c r="A6" s="8" t="s">
        <v>9</v>
      </c>
      <c r="B6" s="13">
        <v>1</v>
      </c>
      <c r="C6" s="10"/>
      <c r="D6" s="11">
        <f>C6/B6*100</f>
        <v>0</v>
      </c>
      <c r="E6" s="15" t="s">
        <v>10</v>
      </c>
    </row>
    <row r="7" spans="1:5">
      <c r="A7" s="16" t="s">
        <v>11</v>
      </c>
      <c r="B7" s="13"/>
      <c r="C7" s="10"/>
      <c r="D7" s="11"/>
      <c r="E7" s="17" t="s">
        <v>10</v>
      </c>
    </row>
    <row r="8" spans="1:5">
      <c r="A8" s="8" t="s">
        <v>12</v>
      </c>
      <c r="B8" s="13">
        <v>787</v>
      </c>
      <c r="C8" s="10"/>
      <c r="D8" s="11">
        <f>C8/B8*100</f>
        <v>0</v>
      </c>
      <c r="E8" s="14"/>
    </row>
    <row r="9" spans="1:5">
      <c r="A9" s="8" t="s">
        <v>13</v>
      </c>
      <c r="B9" s="13">
        <v>787</v>
      </c>
      <c r="C9" s="10"/>
      <c r="D9" s="11">
        <f>C9/B9*100</f>
        <v>0</v>
      </c>
      <c r="E9" s="15" t="s">
        <v>14</v>
      </c>
    </row>
    <row r="10" spans="1:5">
      <c r="A10" s="8" t="s">
        <v>15</v>
      </c>
      <c r="B10" s="13">
        <v>787</v>
      </c>
      <c r="C10" s="10"/>
      <c r="D10" s="11">
        <f>C10/B10*100</f>
        <v>0</v>
      </c>
      <c r="E10" s="17" t="s">
        <v>14</v>
      </c>
    </row>
    <row r="11" spans="1:5">
      <c r="A11" s="18" t="s">
        <v>16</v>
      </c>
      <c r="B11" s="13"/>
      <c r="C11" s="10"/>
      <c r="D11" s="11"/>
      <c r="E11" s="17"/>
    </row>
    <row r="12" spans="1:5">
      <c r="A12" s="8" t="s">
        <v>17</v>
      </c>
      <c r="B12" s="13">
        <f>B13</f>
        <v>2458</v>
      </c>
      <c r="C12" s="19">
        <v>1064</v>
      </c>
      <c r="D12" s="11">
        <f t="shared" ref="D12:D14" si="1">C12/B12*100</f>
        <v>43.2872253864931</v>
      </c>
      <c r="E12" s="14"/>
    </row>
    <row r="13" spans="1:5">
      <c r="A13" s="8" t="s">
        <v>18</v>
      </c>
      <c r="B13" s="13">
        <f>SUM(B14:B17)</f>
        <v>2458</v>
      </c>
      <c r="C13" s="10">
        <v>1064</v>
      </c>
      <c r="D13" s="11">
        <f t="shared" ref="D13:D33" si="2">C13/B13*100</f>
        <v>43.2872253864931</v>
      </c>
      <c r="E13" s="14"/>
    </row>
    <row r="14" ht="28.5" spans="1:5">
      <c r="A14" s="8" t="s">
        <v>19</v>
      </c>
      <c r="B14" s="13">
        <v>838</v>
      </c>
      <c r="C14" s="10">
        <v>1064</v>
      </c>
      <c r="D14" s="11">
        <f>C14/B14*100</f>
        <v>126.968973747017</v>
      </c>
      <c r="E14" s="20" t="s">
        <v>20</v>
      </c>
    </row>
    <row r="15" spans="1:5">
      <c r="A15" s="18" t="s">
        <v>21</v>
      </c>
      <c r="B15" s="13">
        <v>131</v>
      </c>
      <c r="C15" s="10"/>
      <c r="D15" s="11">
        <f>C15/B15*100</f>
        <v>0</v>
      </c>
      <c r="E15" s="15" t="s">
        <v>22</v>
      </c>
    </row>
    <row r="16" spans="1:5">
      <c r="A16" s="18" t="s">
        <v>23</v>
      </c>
      <c r="B16" s="13"/>
      <c r="C16" s="10"/>
      <c r="D16" s="11"/>
      <c r="E16" s="15" t="s">
        <v>24</v>
      </c>
    </row>
    <row r="17" spans="1:5">
      <c r="A17" s="18" t="s">
        <v>25</v>
      </c>
      <c r="B17" s="13">
        <f>579+910</f>
        <v>1489</v>
      </c>
      <c r="C17" s="10"/>
      <c r="D17" s="11">
        <f>C17/B17*100</f>
        <v>0</v>
      </c>
      <c r="E17" s="15"/>
    </row>
    <row r="18" spans="1:5">
      <c r="A18" s="8" t="s">
        <v>26</v>
      </c>
      <c r="B18" s="13">
        <v>20</v>
      </c>
      <c r="C18" s="10"/>
      <c r="D18" s="11">
        <f>C18/B18*100</f>
        <v>0</v>
      </c>
      <c r="E18" s="14"/>
    </row>
    <row r="19" spans="1:5">
      <c r="A19" s="8" t="s">
        <v>27</v>
      </c>
      <c r="B19" s="13">
        <v>20</v>
      </c>
      <c r="C19" s="10"/>
      <c r="D19" s="11">
        <f>C19/B19*100</f>
        <v>0</v>
      </c>
      <c r="E19" s="14"/>
    </row>
    <row r="20" spans="1:5">
      <c r="A20" s="8" t="s">
        <v>28</v>
      </c>
      <c r="B20" s="13">
        <v>20</v>
      </c>
      <c r="C20" s="10"/>
      <c r="D20" s="11">
        <f>C20/B20*100</f>
        <v>0</v>
      </c>
      <c r="E20" s="15" t="s">
        <v>29</v>
      </c>
    </row>
    <row r="21" spans="1:5">
      <c r="A21" s="8" t="s">
        <v>30</v>
      </c>
      <c r="B21" s="13">
        <v>764</v>
      </c>
      <c r="C21" s="10">
        <f>C22+C25</f>
        <v>906</v>
      </c>
      <c r="D21" s="11">
        <f>C21/B21*100</f>
        <v>118.586387434555</v>
      </c>
      <c r="E21" s="14"/>
    </row>
    <row r="22" spans="1:5">
      <c r="A22" s="8" t="s">
        <v>31</v>
      </c>
      <c r="B22" s="13"/>
      <c r="C22" s="10">
        <f>C23+C24</f>
        <v>18</v>
      </c>
      <c r="D22" s="11"/>
      <c r="E22" s="14"/>
    </row>
    <row r="23" spans="1:5">
      <c r="A23" s="18" t="s">
        <v>32</v>
      </c>
      <c r="B23" s="13">
        <v>17</v>
      </c>
      <c r="C23" s="10">
        <v>13</v>
      </c>
      <c r="D23" s="11">
        <f>C23/B23*100</f>
        <v>76.4705882352941</v>
      </c>
      <c r="E23" s="21" t="s">
        <v>33</v>
      </c>
    </row>
    <row r="24" spans="1:5">
      <c r="A24" s="8" t="s">
        <v>34</v>
      </c>
      <c r="B24" s="13">
        <v>6</v>
      </c>
      <c r="C24" s="10">
        <v>5</v>
      </c>
      <c r="D24" s="11">
        <f>C24/B24*100</f>
        <v>83.3333333333333</v>
      </c>
      <c r="E24" s="22" t="s">
        <v>35</v>
      </c>
    </row>
    <row r="25" spans="1:5">
      <c r="A25" s="8" t="s">
        <v>36</v>
      </c>
      <c r="B25" s="13"/>
      <c r="C25" s="10">
        <f>SUM(C26:C32)</f>
        <v>888</v>
      </c>
      <c r="D25" s="11"/>
      <c r="E25" s="14"/>
    </row>
    <row r="26" spans="1:5">
      <c r="A26" s="8" t="s">
        <v>37</v>
      </c>
      <c r="B26" s="13">
        <v>185</v>
      </c>
      <c r="C26" s="10">
        <v>152</v>
      </c>
      <c r="D26" s="11">
        <f>C26/B26*100</f>
        <v>82.1621621621622</v>
      </c>
      <c r="E26" s="23" t="s">
        <v>38</v>
      </c>
    </row>
    <row r="27" spans="1:5">
      <c r="A27" s="8" t="s">
        <v>39</v>
      </c>
      <c r="B27" s="13">
        <v>171</v>
      </c>
      <c r="C27" s="10">
        <v>180</v>
      </c>
      <c r="D27" s="11">
        <f>C27/B27*100</f>
        <v>105.263157894737</v>
      </c>
      <c r="E27" s="21" t="s">
        <v>40</v>
      </c>
    </row>
    <row r="28" spans="1:5">
      <c r="A28" s="8" t="s">
        <v>41</v>
      </c>
      <c r="B28" s="13"/>
      <c r="C28" s="10"/>
      <c r="D28" s="11"/>
      <c r="E28" s="23" t="s">
        <v>42</v>
      </c>
    </row>
    <row r="29" spans="1:5">
      <c r="A29" s="8" t="s">
        <v>43</v>
      </c>
      <c r="B29" s="13">
        <v>74</v>
      </c>
      <c r="C29" s="10">
        <v>71</v>
      </c>
      <c r="D29" s="11">
        <f>C29/B29*100</f>
        <v>95.9459459459459</v>
      </c>
      <c r="E29" s="24" t="s">
        <v>44</v>
      </c>
    </row>
    <row r="30" spans="1:5">
      <c r="A30" s="8" t="s">
        <v>45</v>
      </c>
      <c r="B30" s="13"/>
      <c r="C30" s="10"/>
      <c r="D30" s="11"/>
      <c r="E30" s="23" t="s">
        <v>46</v>
      </c>
    </row>
    <row r="31" spans="1:5">
      <c r="A31" s="8" t="s">
        <v>47</v>
      </c>
      <c r="B31" s="13"/>
      <c r="C31" s="10"/>
      <c r="D31" s="11"/>
      <c r="E31" s="23" t="s">
        <v>48</v>
      </c>
    </row>
    <row r="32" spans="1:5">
      <c r="A32" s="18" t="s">
        <v>49</v>
      </c>
      <c r="B32" s="13">
        <v>314</v>
      </c>
      <c r="C32" s="10">
        <v>485</v>
      </c>
      <c r="D32" s="11">
        <f>C32/B32*100</f>
        <v>154.458598726115</v>
      </c>
      <c r="E32" s="15" t="s">
        <v>50</v>
      </c>
    </row>
    <row r="33" spans="1:5">
      <c r="A33" s="25" t="s">
        <v>51</v>
      </c>
      <c r="B33" s="26">
        <f>B21+B18+B12+B8+B4</f>
        <v>4030</v>
      </c>
      <c r="C33" s="26">
        <f>C4+C8+C12+C18+C21</f>
        <v>1970</v>
      </c>
      <c r="D33" s="11">
        <f>C33/B33*100</f>
        <v>48.8833746898263</v>
      </c>
      <c r="E33" s="12"/>
    </row>
  </sheetData>
  <mergeCells count="1">
    <mergeCell ref="A1:E1"/>
  </mergeCells>
  <printOptions horizontalCentered="1"/>
  <pageMargins left="0.590277777777778" right="0.590277777777778" top="0" bottom="0" header="0.786805555555556" footer="0.786805555555556"/>
  <pageSetup paperSize="9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2024-01-18T08:49:28Z</dcterms:created>
  <dcterms:modified xsi:type="dcterms:W3CDTF">2024-01-18T08:57:51Z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5320EBCB613344C299B746045CC71FB6</vt:lpwstr>
  </property>
</Properties>
</file>