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<sst xmlns="http://schemas.openxmlformats.org/spreadsheetml/2006/main" count="209">
  <si>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</si>
  <si>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</si>
  <si>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</si>
  <si>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</si>
  <si>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</si>
  <si>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</si>
  <si>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</si>
  <si>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</si>
  <si>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</si>
  <si>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</si>
  <si>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</si>
  <si>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</si>
  <si>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</si>
  <si>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</si>
  <si>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</si>
  <si>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</si>
  <si>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</si>
  <si>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</si>
  <si>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</si>
  <si>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</si>
  <si>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</si>
  <si>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</si>
  <si>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</si>
  <si>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</si>
  <si>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</si>
  <si>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</si>
  <si>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</si>
  <si>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</si>
  <si>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</si>
  <si>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</si>
  <si>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</si>
  <si>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</si>
  <si>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</si>
  <si>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</si>
  <si>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</si>
  <si>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</si>
  <si>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</si>
  <si>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</si>
  <si>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</si>
  <si>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</si>
  <si>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</si>
  <si>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</si>
  <si>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</si>
  <si>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 群众团体事务</t>
  </si>
  <si>
    <t xml:space="preserve">          行政运行</t>
  </si>
  <si>
    <t xml:space="preserve">      财政其他社会保障基金的补助</t>
  </si>
  <si>
    <t xml:space="preserve">          财政对工伤保险基金的补助</t>
  </si>
  <si>
    <t xml:space="preserve">          财政对生育保险基金的补助</t>
  </si>
  <si>
    <t xml:space="preserve">      行政事业单位医疗</t>
  </si>
  <si>
    <t xml:space="preserve">          行政单位医疗</t>
  </si>
  <si>
    <t xml:space="preserve">      住房改革支出</t>
  </si>
  <si>
    <t xml:space="preserve">  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</si>
  <si>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</si>
  <si>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</si>
  <si>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</si>
  <si>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</si>
  <si>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</si>
  <si>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</si>
  <si>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</si>
  <si>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</si>
  <si>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 xml:space="preserve">       群众团体事务</t>
  </si>
  <si>
    <t xml:space="preserve">           行政运行</t>
  </si>
  <si>
    <t xml:space="preserve">       财政其他社会保障基金的补助</t>
  </si>
  <si>
    <t xml:space="preserve">           财政对工伤保险基金的补助</t>
  </si>
  <si>
    <t xml:space="preserve">           财政对生育保险基金的补助</t>
  </si>
  <si>
    <t xml:space="preserve">       行政事业单位医疗</t>
  </si>
  <si>
    <t xml:space="preserve">           行政单位医疗</t>
  </si>
  <si>
    <t xml:space="preserve">       住房改革支出</t>
  </si>
  <si>
    <t xml:space="preserve">           住房公积金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</si>
  <si>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</si>
  <si>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</si>
  <si>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</si>
  <si>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</si>
  <si>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</si>
  <si>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</si>
  <si>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</si>
  <si>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</si>
  <si>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</si>
  <si>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</si>
  <si>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</si>
  <si>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</si>
  <si>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</si>
  <si>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</si>
  <si>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</si>
  <si>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</si>
  <si>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</si>
  <si>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</si>
  <si>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</si>
  <si>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</si>
  <si>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</si>
  <si>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</si>
  <si>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</si>
  <si>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</si>
  <si>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</si>
  <si>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</si>
  <si>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</si>
  <si>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</si>
  <si>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</si>
  <si>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</si>
  <si>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</si>
  <si>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</si>
  <si>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</si>
  <si>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</si>
  <si>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</si>
  <si>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</si>
  <si>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</si>
  <si>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</si>
  <si>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</si>
  <si>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</si>
  <si>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</si>
  <si>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</si>
  <si>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</si>
  <si>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</si>
  <si>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</si>
  <si>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</si>
  <si>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</si>
  <si>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</si>
  <si>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</si>
  <si>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</si>
  <si>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</si>
  <si>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</si>
  <si>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</si>
  <si>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</si>
  <si>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</si>
  <si>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</si>
  <si>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</si>
  <si>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</si>
  <si>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</si>
  <si>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</si>
  <si>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</si>
  <si>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</si>
  <si>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</si>
  <si>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</si>
  <si>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</si>
  <si>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</si>
  <si>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</si>
  <si>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</si>
  <si>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</si>
  <si>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</si>
  <si>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</si>
  <si>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</si>
  <si>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</si>
  <si>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</si>
  <si>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</si>
  <si>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</si>
  <si>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</si>
  <si>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</si>
  <si>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</si>
  <si>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</si>
  <si>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</si>
  <si>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</si>
  <si>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</si>
  <si>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</si>
  <si>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</si>
  <si>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</si>
  <si>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</si>
  <si>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</si>
  <si>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</si>
  <si>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</si>
  <si>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</si>
  <si>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</si>
  <si>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</si>
  <si>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</si>
  <si>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</si>
  <si>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</si>
  <si>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</si>
  <si>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</si>
  <si>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</si>
  <si>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</si>
  <si>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</si>
  <si>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</si>
  <si>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</si>
  <si>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</si>
  <si>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</si>
  <si>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</si>
  <si>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</si>
  <si>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</si>
  <si>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  个预算单位。</t>
  </si>
  <si>
    <t xml:space="preserve">      2、“2019年预算数”的实有人员    人，其中：在职人员    人，离退休人员  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</si>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</sst>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8" borderId="1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8" borderId="14" applyNumberFormat="0" applyAlignment="0" applyProtection="0">
      <alignment vertical="center"/>
    </xf>
    <xf numFmtId="0" fontId="13" fillId="10" borderId="19" applyNumberForma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D27" sqref="D27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50.49</v>
      </c>
      <c r="C6" s="24" t="s">
        <v>7</v>
      </c>
      <c r="D6" s="24">
        <v>46.36</v>
      </c>
    </row>
    <row r="7" ht="21" customHeight="1" spans="1:4">
      <c r="A7" s="42" t="s">
        <v>8</v>
      </c>
      <c r="B7" s="24">
        <v>50.49</v>
      </c>
      <c r="C7" s="24" t="s">
        <v>9</v>
      </c>
      <c r="D7" s="24">
        <v>0.13</v>
      </c>
    </row>
    <row r="8" ht="21" customHeight="1" spans="1:4">
      <c r="A8" s="42" t="s">
        <v>10</v>
      </c>
      <c r="B8" s="24"/>
      <c r="C8" s="24" t="s">
        <v>11</v>
      </c>
      <c r="D8" s="24">
        <v>1.33</v>
      </c>
    </row>
    <row r="9" ht="21" customHeight="1" spans="1:4">
      <c r="A9" s="24" t="s">
        <v>12</v>
      </c>
      <c r="B9" s="24"/>
      <c r="C9" s="24" t="s">
        <v>13</v>
      </c>
      <c r="D9" s="24">
        <v>2.67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50.49</v>
      </c>
      <c r="C16" s="25" t="s">
        <v>20</v>
      </c>
      <c r="D16" s="25">
        <v>50.49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50.49</v>
      </c>
      <c r="C19" s="25" t="s">
        <v>25</v>
      </c>
      <c r="D19" s="25">
        <f>D16+D17</f>
        <v>50.49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9"/>
  <sheetViews>
    <sheetView showZeros="0" workbookViewId="0">
      <selection activeCell="A19" sqref="A19"/>
    </sheetView>
  </sheetViews>
  <sheetFormatPr defaultColWidth="9" defaultRowHeight="13.5"/>
  <cols>
    <col min="1" max="1" width="36.75" customWidth="1"/>
    <col min="2" max="3" width="6.375" customWidth="1"/>
    <col min="4" max="4" width="6.5" customWidth="1"/>
    <col min="5" max="5" width="7.75" customWidth="1"/>
    <col min="6" max="6" width="4.25" customWidth="1"/>
    <col min="7" max="16" width="3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27</v>
      </c>
      <c r="B4" s="17" t="s">
        <v>28</v>
      </c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30</v>
      </c>
      <c r="P4" s="17" t="s">
        <v>31</v>
      </c>
    </row>
    <row r="5" s="30" customFormat="1" ht="42.75" customHeight="1" spans="1:16">
      <c r="A5" s="41"/>
      <c r="B5" s="41"/>
      <c r="C5" s="17" t="s">
        <v>32</v>
      </c>
      <c r="D5" s="33" t="s">
        <v>33</v>
      </c>
      <c r="E5" s="33"/>
      <c r="F5" s="33"/>
      <c r="G5" s="17" t="s">
        <v>34</v>
      </c>
      <c r="H5" s="33" t="s">
        <v>35</v>
      </c>
      <c r="I5" s="33"/>
      <c r="J5" s="33"/>
      <c r="K5" s="17" t="s">
        <v>36</v>
      </c>
      <c r="L5" s="17" t="s">
        <v>37</v>
      </c>
      <c r="M5" s="17" t="s">
        <v>38</v>
      </c>
      <c r="N5" s="17" t="s">
        <v>39</v>
      </c>
      <c r="O5" s="41"/>
      <c r="P5" s="41"/>
    </row>
    <row r="6" s="30" customFormat="1" ht="119.25" customHeight="1" spans="1:16">
      <c r="A6" s="38"/>
      <c r="B6" s="38"/>
      <c r="C6" s="38"/>
      <c r="D6" s="33" t="s">
        <v>40</v>
      </c>
      <c r="E6" s="33" t="s">
        <v>8</v>
      </c>
      <c r="F6" s="33" t="s">
        <v>10</v>
      </c>
      <c r="G6" s="38"/>
      <c r="H6" s="33" t="s">
        <v>40</v>
      </c>
      <c r="I6" s="33" t="s">
        <v>41</v>
      </c>
      <c r="J6" s="33" t="s">
        <v>42</v>
      </c>
      <c r="K6" s="38"/>
      <c r="L6" s="38"/>
      <c r="M6" s="38"/>
      <c r="N6" s="38"/>
      <c r="O6" s="38"/>
      <c r="P6" s="38"/>
    </row>
    <row r="7" ht="18" customHeight="1" spans="1:16">
      <c r="A7" s="24" t="s">
        <v>7</v>
      </c>
      <c r="B7" s="24">
        <v>46.36</v>
      </c>
      <c r="C7" s="24">
        <v>46.36</v>
      </c>
      <c r="D7" s="24">
        <v>46.36</v>
      </c>
      <c r="E7" s="24">
        <v>46.36</v>
      </c>
      <c r="F7" s="24"/>
      <c r="G7" s="24"/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43</v>
      </c>
      <c r="B8" s="24">
        <v>46.36</v>
      </c>
      <c r="C8" s="24">
        <v>46.36</v>
      </c>
      <c r="D8" s="24">
        <v>46.36</v>
      </c>
      <c r="E8" s="24">
        <v>46.36</v>
      </c>
      <c r="F8" s="24"/>
      <c r="G8" s="24"/>
      <c r="H8" s="24">
        <f t="shared" ref="H8:H29" si="0"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44</v>
      </c>
      <c r="B9" s="24">
        <v>46.36</v>
      </c>
      <c r="C9" s="24">
        <v>46.36</v>
      </c>
      <c r="D9" s="24">
        <v>46.36</v>
      </c>
      <c r="E9" s="24">
        <v>46.36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9</v>
      </c>
      <c r="B10" s="24">
        <v>0.13</v>
      </c>
      <c r="C10" s="24">
        <v>0.13</v>
      </c>
      <c r="D10" s="24">
        <v>0.13</v>
      </c>
      <c r="E10" s="24">
        <v>0.13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45</v>
      </c>
      <c r="B11" s="24">
        <v>0.13</v>
      </c>
      <c r="C11" s="24">
        <v>0.13</v>
      </c>
      <c r="D11" s="24">
        <v>0.13</v>
      </c>
      <c r="E11" s="24">
        <v>0.13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46</v>
      </c>
      <c r="B12" s="24">
        <v>0.04</v>
      </c>
      <c r="C12" s="24">
        <v>0.04</v>
      </c>
      <c r="D12" s="24">
        <v>0.04</v>
      </c>
      <c r="E12" s="24">
        <v>0.04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47</v>
      </c>
      <c r="B13" s="24">
        <v>0.09</v>
      </c>
      <c r="C13" s="24">
        <v>0.09</v>
      </c>
      <c r="D13" s="24">
        <v>0.09</v>
      </c>
      <c r="E13" s="24">
        <v>0.09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11</v>
      </c>
      <c r="B14" s="24">
        <v>1.33</v>
      </c>
      <c r="C14" s="24">
        <v>1.33</v>
      </c>
      <c r="D14" s="24">
        <v>1.33</v>
      </c>
      <c r="E14" s="24">
        <v>1.33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48</v>
      </c>
      <c r="B15" s="24">
        <v>1.33</v>
      </c>
      <c r="C15" s="24">
        <v>1.33</v>
      </c>
      <c r="D15" s="24">
        <v>1.33</v>
      </c>
      <c r="E15" s="24">
        <v>1.33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49</v>
      </c>
      <c r="B16" s="24">
        <v>1.33</v>
      </c>
      <c r="C16" s="24">
        <v>1.33</v>
      </c>
      <c r="D16" s="24">
        <v>1.33</v>
      </c>
      <c r="E16" s="24">
        <v>1.33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13</v>
      </c>
      <c r="B17" s="24">
        <v>2.67</v>
      </c>
      <c r="C17" s="24">
        <v>2.67</v>
      </c>
      <c r="D17" s="24">
        <v>2.67</v>
      </c>
      <c r="E17" s="24">
        <v>2.67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50</v>
      </c>
      <c r="B18" s="24">
        <v>2.67</v>
      </c>
      <c r="C18" s="24">
        <v>2.67</v>
      </c>
      <c r="D18" s="24">
        <v>2.67</v>
      </c>
      <c r="E18" s="24">
        <v>2.67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51</v>
      </c>
      <c r="B19" s="24">
        <v>2.67</v>
      </c>
      <c r="C19" s="24">
        <v>2.67</v>
      </c>
      <c r="D19" s="24">
        <v>2.67</v>
      </c>
      <c r="E19" s="24">
        <v>2.67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/>
      <c r="B20" s="24">
        <f t="shared" ref="B20:B28" si="1">C20+O20+P20</f>
        <v>0</v>
      </c>
      <c r="C20" s="24">
        <f t="shared" ref="C20:C28" si="2">D20+G20+H20+K20+L20+M20+N20</f>
        <v>0</v>
      </c>
      <c r="D20" s="24">
        <f t="shared" ref="D20:D28" si="3">SUM(E20:F20)</f>
        <v>0</v>
      </c>
      <c r="E20" s="24"/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/>
      <c r="B21" s="24">
        <f>C21+O21+P21</f>
        <v>0</v>
      </c>
      <c r="C21" s="24">
        <f>D21+G21+H21+K21+L21+M21+N21</f>
        <v>0</v>
      </c>
      <c r="D21" s="24">
        <f>SUM(E21:F21)</f>
        <v>0</v>
      </c>
      <c r="E21" s="24"/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/>
      <c r="B22" s="24">
        <f>C22+O22+P22</f>
        <v>0</v>
      </c>
      <c r="C22" s="24">
        <f>D22+G22+H22+K22+L22+M22+N22</f>
        <v>0</v>
      </c>
      <c r="D22" s="24">
        <f>SUM(E22:F22)</f>
        <v>0</v>
      </c>
      <c r="E22" s="24"/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>C28+O28+P28</f>
        <v>0</v>
      </c>
      <c r="C28" s="24">
        <f>D28+G28+H28+K28+L28+M28+N28</f>
        <v>0</v>
      </c>
      <c r="D28" s="24">
        <f>SUM(E28:F28)</f>
        <v>0</v>
      </c>
      <c r="E28" s="24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5" t="s">
        <v>32</v>
      </c>
      <c r="B29" s="24">
        <v>50.49</v>
      </c>
      <c r="C29" s="24">
        <v>50.49</v>
      </c>
      <c r="D29" s="24">
        <v>50.49</v>
      </c>
      <c r="E29" s="24">
        <v>50.49</v>
      </c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8"/>
  <sheetViews>
    <sheetView showZeros="0" workbookViewId="0">
      <selection activeCell="M10" sqref="M10"/>
    </sheetView>
  </sheetViews>
  <sheetFormatPr defaultColWidth="9" defaultRowHeight="13.5"/>
  <cols>
    <col min="1" max="1" width="35.75" customWidth="1"/>
    <col min="3" max="3" width="5.75" customWidth="1"/>
    <col min="4" max="4" width="6.125" customWidth="1"/>
    <col min="5" max="5" width="5.875" customWidth="1"/>
    <col min="6" max="6" width="4.375" customWidth="1"/>
    <col min="7" max="7" width="5.5" customWidth="1"/>
    <col min="8" max="8" width="7.625" customWidth="1"/>
    <col min="9" max="9" width="6.75" customWidth="1"/>
  </cols>
  <sheetData>
    <row r="2" ht="25.5" spans="1:9">
      <c r="A2" s="15" t="s">
        <v>52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27</v>
      </c>
      <c r="B4" s="33" t="s">
        <v>28</v>
      </c>
      <c r="C4" s="33" t="s">
        <v>53</v>
      </c>
      <c r="D4" s="33"/>
      <c r="E4" s="33"/>
      <c r="F4" s="33" t="s">
        <v>54</v>
      </c>
      <c r="G4" s="33" t="s">
        <v>55</v>
      </c>
      <c r="H4" s="33" t="s">
        <v>56</v>
      </c>
      <c r="I4" s="33" t="s">
        <v>57</v>
      </c>
    </row>
    <row r="5" s="30" customFormat="1" ht="40.5" customHeight="1" spans="1:9">
      <c r="A5" s="33"/>
      <c r="B5" s="33"/>
      <c r="C5" s="33" t="s">
        <v>32</v>
      </c>
      <c r="D5" s="33" t="s">
        <v>58</v>
      </c>
      <c r="E5" s="33" t="s">
        <v>59</v>
      </c>
      <c r="F5" s="33"/>
      <c r="G5" s="33"/>
      <c r="H5" s="33"/>
      <c r="I5" s="33"/>
    </row>
    <row r="6" ht="15.75" customHeight="1" spans="1:9">
      <c r="A6" s="24" t="s">
        <v>7</v>
      </c>
      <c r="B6" s="24">
        <f>C6+F6+G6+H6+I6</f>
        <v>46.36</v>
      </c>
      <c r="C6" s="24">
        <f>SUM(D6:E6)</f>
        <v>46.36</v>
      </c>
      <c r="D6" s="24">
        <v>23.86</v>
      </c>
      <c r="E6" s="24">
        <v>22.5</v>
      </c>
      <c r="F6" s="24"/>
      <c r="G6" s="24"/>
      <c r="H6" s="24"/>
      <c r="I6" s="24"/>
    </row>
    <row r="7" ht="15.75" customHeight="1" spans="1:9">
      <c r="A7" s="24" t="s">
        <v>60</v>
      </c>
      <c r="B7" s="24">
        <f t="shared" ref="B7:B28" si="0">C7+F7+G7+H7+I7</f>
        <v>46.36</v>
      </c>
      <c r="C7" s="24">
        <f t="shared" ref="C7:C28" si="1">SUM(D7:E7)</f>
        <v>46.36</v>
      </c>
      <c r="D7" s="24">
        <v>23.86</v>
      </c>
      <c r="E7" s="24">
        <v>22.5</v>
      </c>
      <c r="F7" s="24"/>
      <c r="G7" s="24"/>
      <c r="H7" s="24"/>
      <c r="I7" s="24"/>
    </row>
    <row r="8" ht="15.75" customHeight="1" spans="1:9">
      <c r="A8" s="24" t="s">
        <v>61</v>
      </c>
      <c r="B8" s="24">
        <f>C8+F8+G8+H8+I8</f>
        <v>46.36</v>
      </c>
      <c r="C8" s="24">
        <f>SUM(D8:E8)</f>
        <v>46.36</v>
      </c>
      <c r="D8" s="24">
        <v>23.86</v>
      </c>
      <c r="E8" s="24">
        <v>22.5</v>
      </c>
      <c r="F8" s="24"/>
      <c r="G8" s="24"/>
      <c r="H8" s="24"/>
      <c r="I8" s="24"/>
    </row>
    <row r="9" ht="15.75" customHeight="1" spans="1:9">
      <c r="A9" s="24" t="s">
        <v>9</v>
      </c>
      <c r="B9" s="24">
        <v>0.13</v>
      </c>
      <c r="C9" s="24">
        <v>0.13</v>
      </c>
      <c r="D9" s="24">
        <v>0.13</v>
      </c>
      <c r="E9" s="24"/>
      <c r="F9" s="24"/>
      <c r="G9" s="24"/>
      <c r="H9" s="24"/>
      <c r="I9" s="24"/>
    </row>
    <row r="10" ht="15.75" customHeight="1" spans="1:9">
      <c r="A10" s="24" t="s">
        <v>62</v>
      </c>
      <c r="B10" s="24">
        <v>0.13</v>
      </c>
      <c r="C10" s="24">
        <v>0.13</v>
      </c>
      <c r="D10" s="24">
        <v>0.13</v>
      </c>
      <c r="E10" s="24"/>
      <c r="F10" s="24"/>
      <c r="G10" s="24"/>
      <c r="H10" s="24"/>
      <c r="I10" s="24"/>
    </row>
    <row r="11" ht="15.75" customHeight="1" spans="1:9">
      <c r="A11" s="24" t="s">
        <v>63</v>
      </c>
      <c r="B11" s="24">
        <v>0.04</v>
      </c>
      <c r="C11" s="24">
        <v>0.04</v>
      </c>
      <c r="D11" s="24">
        <v>0.04</v>
      </c>
      <c r="E11" s="24"/>
      <c r="F11" s="24"/>
      <c r="G11" s="24"/>
      <c r="H11" s="24"/>
      <c r="I11" s="24"/>
    </row>
    <row r="12" ht="15.75" customHeight="1" spans="1:9">
      <c r="A12" s="24" t="s">
        <v>64</v>
      </c>
      <c r="B12" s="24">
        <v>0.09</v>
      </c>
      <c r="C12" s="24">
        <v>0.09</v>
      </c>
      <c r="D12" s="24">
        <v>0.09</v>
      </c>
      <c r="E12" s="24"/>
      <c r="F12" s="24"/>
      <c r="G12" s="24"/>
      <c r="H12" s="24"/>
      <c r="I12" s="24"/>
    </row>
    <row r="13" ht="15.75" customHeight="1" spans="1:9">
      <c r="A13" s="24" t="s">
        <v>11</v>
      </c>
      <c r="B13" s="24">
        <v>1.33</v>
      </c>
      <c r="C13" s="24">
        <v>1.33</v>
      </c>
      <c r="D13" s="24">
        <v>1.33</v>
      </c>
      <c r="E13" s="24"/>
      <c r="F13" s="24"/>
      <c r="G13" s="24"/>
      <c r="H13" s="24"/>
      <c r="I13" s="24"/>
    </row>
    <row r="14" ht="15.75" customHeight="1" spans="1:9">
      <c r="A14" s="24" t="s">
        <v>65</v>
      </c>
      <c r="B14" s="24">
        <v>1.33</v>
      </c>
      <c r="C14" s="24">
        <v>1.33</v>
      </c>
      <c r="D14" s="24">
        <v>1.33</v>
      </c>
      <c r="E14" s="24"/>
      <c r="F14" s="24"/>
      <c r="G14" s="24"/>
      <c r="H14" s="24"/>
      <c r="I14" s="24"/>
    </row>
    <row r="15" ht="15.75" customHeight="1" spans="1:9">
      <c r="A15" s="24" t="s">
        <v>66</v>
      </c>
      <c r="B15" s="24">
        <v>1.33</v>
      </c>
      <c r="C15" s="24">
        <v>1.33</v>
      </c>
      <c r="D15" s="24">
        <v>1.33</v>
      </c>
      <c r="E15" s="24"/>
      <c r="F15" s="24"/>
      <c r="G15" s="24"/>
      <c r="H15" s="24"/>
      <c r="I15" s="24"/>
    </row>
    <row r="16" ht="15.75" customHeight="1" spans="1:9">
      <c r="A16" s="24" t="s">
        <v>13</v>
      </c>
      <c r="B16" s="24">
        <v>2.67</v>
      </c>
      <c r="C16" s="24">
        <v>2.67</v>
      </c>
      <c r="D16" s="24">
        <v>2.67</v>
      </c>
      <c r="E16" s="24"/>
      <c r="F16" s="24"/>
      <c r="G16" s="24"/>
      <c r="H16" s="24"/>
      <c r="I16" s="24"/>
    </row>
    <row r="17" ht="15.75" customHeight="1" spans="1:9">
      <c r="A17" s="24" t="s">
        <v>67</v>
      </c>
      <c r="B17" s="24">
        <v>2.67</v>
      </c>
      <c r="C17" s="24">
        <v>2.67</v>
      </c>
      <c r="D17" s="24">
        <v>2.67</v>
      </c>
      <c r="E17" s="24"/>
      <c r="F17" s="24"/>
      <c r="G17" s="24"/>
      <c r="H17" s="24"/>
      <c r="I17" s="24"/>
    </row>
    <row r="18" ht="15.75" customHeight="1" spans="1:9">
      <c r="A18" s="24" t="s">
        <v>68</v>
      </c>
      <c r="B18" s="24">
        <v>2.67</v>
      </c>
      <c r="C18" s="24">
        <v>2.67</v>
      </c>
      <c r="D18" s="24">
        <v>2.67</v>
      </c>
      <c r="E18" s="24"/>
      <c r="F18" s="24"/>
      <c r="G18" s="24"/>
      <c r="H18" s="24"/>
      <c r="I18" s="24"/>
    </row>
    <row r="19" ht="15.75" customHeight="1" spans="1:9">
      <c r="A19" s="24"/>
      <c r="B19" s="24">
        <f t="shared" ref="B19:B27" si="2">C19+F19+G19+H19+I19</f>
        <v>0</v>
      </c>
      <c r="C19" s="24">
        <f t="shared" ref="C19:C27" si="3">SUM(D19:E19)</f>
        <v>0</v>
      </c>
      <c r="D19" s="24"/>
      <c r="E19" s="24"/>
      <c r="F19" s="24"/>
      <c r="G19" s="24"/>
      <c r="H19" s="24"/>
      <c r="I19" s="24"/>
    </row>
    <row r="20" ht="15.75" customHeight="1" spans="1:9">
      <c r="A20" s="24"/>
      <c r="B20" s="24">
        <f>C20+F20+G20+H20+I20</f>
        <v>0</v>
      </c>
      <c r="C20" s="24">
        <f>SUM(D20:E20)</f>
        <v>0</v>
      </c>
      <c r="D20" s="24"/>
      <c r="E20" s="24"/>
      <c r="F20" s="24"/>
      <c r="G20" s="24"/>
      <c r="H20" s="24"/>
      <c r="I20" s="24"/>
    </row>
    <row r="21" ht="15.75" customHeight="1" spans="1:9">
      <c r="A21" s="24"/>
      <c r="B21" s="24">
        <f>C21+F21+G21+H21+I21</f>
        <v>0</v>
      </c>
      <c r="C21" s="24">
        <f>SUM(D21:E21)</f>
        <v>0</v>
      </c>
      <c r="D21" s="24"/>
      <c r="E21" s="24"/>
      <c r="F21" s="24"/>
      <c r="G21" s="24"/>
      <c r="H21" s="24"/>
      <c r="I21" s="24"/>
    </row>
    <row r="22" ht="15.75" customHeight="1" spans="1:9">
      <c r="A22" s="24"/>
      <c r="B22" s="24">
        <f>C22+F22+G22+H22+I22</f>
        <v>0</v>
      </c>
      <c r="C22" s="24">
        <f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5" t="s">
        <v>32</v>
      </c>
      <c r="B28" s="24">
        <v>50.49</v>
      </c>
      <c r="C28" s="24">
        <v>50.49</v>
      </c>
      <c r="D28" s="24">
        <v>27.99</v>
      </c>
      <c r="E28" s="24">
        <v>22.5</v>
      </c>
      <c r="F28" s="24"/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E17" sqref="E17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69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52" customHeight="1" spans="1:6">
      <c r="A5" s="33" t="s">
        <v>4</v>
      </c>
      <c r="B5" s="33" t="s">
        <v>5</v>
      </c>
      <c r="C5" s="33" t="s">
        <v>4</v>
      </c>
      <c r="D5" s="33" t="s">
        <v>32</v>
      </c>
      <c r="E5" s="33" t="s">
        <v>70</v>
      </c>
      <c r="F5" s="33" t="s">
        <v>71</v>
      </c>
    </row>
    <row r="6" ht="21.75" customHeight="1" spans="1:6">
      <c r="A6" s="24" t="s">
        <v>6</v>
      </c>
      <c r="B6" s="39">
        <v>50.49</v>
      </c>
      <c r="C6" s="24" t="s">
        <v>7</v>
      </c>
      <c r="D6" s="39">
        <v>46.36</v>
      </c>
      <c r="E6" s="39">
        <v>46.36</v>
      </c>
      <c r="F6" s="39"/>
    </row>
    <row r="7" ht="21.75" customHeight="1" spans="1:6">
      <c r="A7" s="27" t="s">
        <v>8</v>
      </c>
      <c r="B7" s="39">
        <v>50.49</v>
      </c>
      <c r="C7" s="24" t="s">
        <v>9</v>
      </c>
      <c r="D7" s="39">
        <v>0.13</v>
      </c>
      <c r="E7" s="39">
        <v>0.13</v>
      </c>
      <c r="F7" s="39"/>
    </row>
    <row r="8" ht="21.75" customHeight="1" spans="1:6">
      <c r="A8" s="27" t="s">
        <v>10</v>
      </c>
      <c r="B8" s="39"/>
      <c r="C8" s="24" t="s">
        <v>11</v>
      </c>
      <c r="D8" s="39">
        <v>1.33</v>
      </c>
      <c r="E8" s="39">
        <v>1.33</v>
      </c>
      <c r="F8" s="39"/>
    </row>
    <row r="9" ht="21.75" customHeight="1" spans="1:6">
      <c r="A9" s="24" t="s">
        <v>12</v>
      </c>
      <c r="B9" s="39"/>
      <c r="C9" s="24" t="s">
        <v>13</v>
      </c>
      <c r="D9" s="39">
        <v>2.67</v>
      </c>
      <c r="E9" s="39">
        <v>2.67</v>
      </c>
      <c r="F9" s="39"/>
    </row>
    <row r="10" ht="21.75" customHeight="1" spans="1:6">
      <c r="A10" s="24"/>
      <c r="B10" s="39"/>
      <c r="C10" s="24"/>
      <c r="D10" s="39">
        <f t="shared" ref="D7:D20" si="0">E10+F10</f>
        <v>0</v>
      </c>
      <c r="E10" s="39"/>
      <c r="F10" s="39"/>
    </row>
    <row r="11" ht="21.75" customHeight="1" spans="1:6">
      <c r="A11" s="24"/>
      <c r="B11" s="39"/>
      <c r="C11" s="24"/>
      <c r="D11" s="39">
        <f>E11+F11</f>
        <v>0</v>
      </c>
      <c r="E11" s="39"/>
      <c r="F11" s="39"/>
    </row>
    <row r="12" ht="21.75" customHeight="1" spans="1:6">
      <c r="A12" s="24"/>
      <c r="B12" s="39"/>
      <c r="C12" s="24"/>
      <c r="D12" s="39">
        <f>E12+F12</f>
        <v>0</v>
      </c>
      <c r="E12" s="39"/>
      <c r="F12" s="39"/>
    </row>
    <row r="13" ht="21.75" customHeight="1" spans="1:6">
      <c r="A13" s="24"/>
      <c r="B13" s="39"/>
      <c r="C13" s="24"/>
      <c r="D13" s="39">
        <f>E13+F13</f>
        <v>0</v>
      </c>
      <c r="E13" s="39"/>
      <c r="F13" s="39"/>
    </row>
    <row r="14" ht="21.75" customHeight="1" spans="1:6">
      <c r="A14" s="24"/>
      <c r="B14" s="39"/>
      <c r="C14" s="24"/>
      <c r="D14" s="39">
        <f>E14+F14</f>
        <v>0</v>
      </c>
      <c r="E14" s="39"/>
      <c r="F14" s="39"/>
    </row>
    <row r="15" ht="21.75" customHeight="1" spans="1:6">
      <c r="A15" s="24"/>
      <c r="B15" s="39"/>
      <c r="C15" s="24"/>
      <c r="D15" s="39">
        <f>E15+F15</f>
        <v>0</v>
      </c>
      <c r="E15" s="39"/>
      <c r="F15" s="39"/>
    </row>
    <row r="16" ht="21.75" customHeight="1" spans="1:6">
      <c r="A16" s="25" t="s">
        <v>19</v>
      </c>
      <c r="B16" s="40">
        <f>B6+B9</f>
        <v>50.49</v>
      </c>
      <c r="C16" s="25" t="s">
        <v>20</v>
      </c>
      <c r="D16" s="39">
        <v>50.49</v>
      </c>
      <c r="E16" s="39">
        <v>50.49</v>
      </c>
      <c r="F16" s="39"/>
    </row>
    <row r="17" ht="21.75" customHeight="1" spans="1:6">
      <c r="A17" s="27" t="s">
        <v>23</v>
      </c>
      <c r="B17" s="39"/>
      <c r="C17" s="27" t="s">
        <v>22</v>
      </c>
      <c r="D17" s="39">
        <f t="shared" ref="D17:D20" si="1">E17+F17</f>
        <v>0</v>
      </c>
      <c r="E17" s="39"/>
      <c r="F17" s="39"/>
    </row>
    <row r="18" ht="21.75" customHeight="1" spans="1:6">
      <c r="A18" s="27" t="s">
        <v>72</v>
      </c>
      <c r="B18" s="39"/>
      <c r="C18" s="24"/>
      <c r="D18" s="39">
        <f>E18+F18</f>
        <v>0</v>
      </c>
      <c r="E18" s="39"/>
      <c r="F18" s="39"/>
    </row>
    <row r="19" ht="21.75" customHeight="1" spans="1:6">
      <c r="A19" s="27" t="s">
        <v>73</v>
      </c>
      <c r="B19" s="39"/>
      <c r="C19" s="24"/>
      <c r="D19" s="39">
        <f>E19+F19</f>
        <v>0</v>
      </c>
      <c r="E19" s="39"/>
      <c r="F19" s="39"/>
    </row>
    <row r="20" ht="21.75" customHeight="1" spans="1:6">
      <c r="A20" s="25" t="s">
        <v>24</v>
      </c>
      <c r="B20" s="40">
        <f>B16+B17+B18+B19</f>
        <v>50.49</v>
      </c>
      <c r="C20" s="25" t="s">
        <v>25</v>
      </c>
      <c r="D20" s="39">
        <f>E20+F20</f>
        <v>50.49</v>
      </c>
      <c r="E20" s="39">
        <f t="shared" ref="E20:F20" si="2">E16+E17</f>
        <v>50.49</v>
      </c>
      <c r="F20" s="39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1"/>
  <sheetViews>
    <sheetView showZeros="0" workbookViewId="0">
      <selection activeCell="D22" sqref="D22"/>
    </sheetView>
  </sheetViews>
  <sheetFormatPr defaultColWidth="9" defaultRowHeight="13.5" outlineLevelCol="5"/>
  <cols>
    <col min="1" max="1" width="36.5" customWidth="1"/>
    <col min="2" max="2" width="11.875" customWidth="1"/>
    <col min="3" max="3" width="11" customWidth="1"/>
    <col min="4" max="5" width="8.125" customWidth="1"/>
    <col min="6" max="6" width="11" customWidth="1"/>
  </cols>
  <sheetData>
    <row r="2" ht="25.5" spans="1:6">
      <c r="A2" s="15" t="s">
        <v>74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27</v>
      </c>
      <c r="B4" s="33" t="s">
        <v>28</v>
      </c>
      <c r="C4" s="33" t="s">
        <v>53</v>
      </c>
      <c r="D4" s="33"/>
      <c r="E4" s="33"/>
      <c r="F4" s="17" t="s">
        <v>54</v>
      </c>
    </row>
    <row r="5" s="30" customFormat="1" ht="27" customHeight="1" spans="1:6">
      <c r="A5" s="33"/>
      <c r="B5" s="33"/>
      <c r="C5" s="33" t="s">
        <v>32</v>
      </c>
      <c r="D5" s="33" t="s">
        <v>58</v>
      </c>
      <c r="E5" s="33" t="s">
        <v>59</v>
      </c>
      <c r="F5" s="38"/>
    </row>
    <row r="6" ht="18" customHeight="1" spans="1:6">
      <c r="A6" s="24" t="s">
        <v>7</v>
      </c>
      <c r="B6" s="24">
        <v>46.36</v>
      </c>
      <c r="C6" s="24">
        <f>SUM(D6:E6)</f>
        <v>46.36</v>
      </c>
      <c r="D6" s="24">
        <v>23.86</v>
      </c>
      <c r="E6" s="24">
        <v>22.5</v>
      </c>
      <c r="F6" s="24"/>
    </row>
    <row r="7" ht="18" customHeight="1" spans="1:6">
      <c r="A7" s="24" t="s">
        <v>60</v>
      </c>
      <c r="B7" s="24">
        <f t="shared" ref="B7:B21" si="0">C7+F7</f>
        <v>46.36</v>
      </c>
      <c r="C7" s="24">
        <f t="shared" ref="C7:C21" si="1">SUM(D7:E7)</f>
        <v>46.36</v>
      </c>
      <c r="D7" s="24">
        <v>23.86</v>
      </c>
      <c r="E7" s="24">
        <v>22.5</v>
      </c>
      <c r="F7" s="24"/>
    </row>
    <row r="8" ht="18" customHeight="1" spans="1:6">
      <c r="A8" s="24" t="s">
        <v>44</v>
      </c>
      <c r="B8" s="24">
        <f>C8+F8</f>
        <v>46.36</v>
      </c>
      <c r="C8" s="24">
        <f>SUM(D8:E8)</f>
        <v>46.36</v>
      </c>
      <c r="D8" s="24">
        <v>23.86</v>
      </c>
      <c r="E8" s="24">
        <v>22.5</v>
      </c>
      <c r="F8" s="24"/>
    </row>
    <row r="9" ht="18" customHeight="1" spans="1:6">
      <c r="A9" s="24" t="s">
        <v>9</v>
      </c>
      <c r="B9" s="24">
        <f>C9+F9</f>
        <v>0.13</v>
      </c>
      <c r="C9" s="24">
        <f>SUM(D9:E9)</f>
        <v>0.13</v>
      </c>
      <c r="D9" s="24">
        <v>0.13</v>
      </c>
      <c r="E9" s="24"/>
      <c r="F9" s="24"/>
    </row>
    <row r="10" ht="18" customHeight="1" spans="1:6">
      <c r="A10" s="24" t="s">
        <v>62</v>
      </c>
      <c r="B10" s="24">
        <f>C10+F10</f>
        <v>0.13</v>
      </c>
      <c r="C10" s="24">
        <f>SUM(D10:E10)</f>
        <v>0.13</v>
      </c>
      <c r="D10" s="24">
        <v>0.13</v>
      </c>
      <c r="E10" s="24"/>
      <c r="F10" s="24"/>
    </row>
    <row r="11" ht="18" customHeight="1" spans="1:6">
      <c r="A11" s="24" t="s">
        <v>46</v>
      </c>
      <c r="B11" s="24">
        <f>C11+F11</f>
        <v>0.04</v>
      </c>
      <c r="C11" s="24">
        <f>SUM(D11:E11)</f>
        <v>0.04</v>
      </c>
      <c r="D11" s="24">
        <v>0.04</v>
      </c>
      <c r="E11" s="24"/>
      <c r="F11" s="24"/>
    </row>
    <row r="12" ht="18" customHeight="1" spans="1:6">
      <c r="A12" s="24" t="s">
        <v>47</v>
      </c>
      <c r="B12" s="24">
        <f>C12+F12</f>
        <v>0.09</v>
      </c>
      <c r="C12" s="24">
        <f>SUM(D12:E12)</f>
        <v>0.09</v>
      </c>
      <c r="D12" s="24">
        <v>0.09</v>
      </c>
      <c r="E12" s="24"/>
      <c r="F12" s="24"/>
    </row>
    <row r="13" ht="18" customHeight="1" spans="1:6">
      <c r="A13" s="24" t="s">
        <v>11</v>
      </c>
      <c r="B13" s="24">
        <f>C13+F13</f>
        <v>1.33</v>
      </c>
      <c r="C13" s="24">
        <f>SUM(D13:E13)</f>
        <v>1.33</v>
      </c>
      <c r="D13" s="24">
        <v>1.33</v>
      </c>
      <c r="E13" s="24"/>
      <c r="F13" s="24"/>
    </row>
    <row r="14" ht="18" customHeight="1" spans="1:6">
      <c r="A14" s="24" t="s">
        <v>65</v>
      </c>
      <c r="B14" s="24">
        <f>C14+F14</f>
        <v>1.33</v>
      </c>
      <c r="C14" s="24">
        <f>SUM(D14:E14)</f>
        <v>1.33</v>
      </c>
      <c r="D14" s="24">
        <v>1.33</v>
      </c>
      <c r="E14" s="24"/>
      <c r="F14" s="24"/>
    </row>
    <row r="15" ht="18" customHeight="1" spans="1:6">
      <c r="A15" s="24" t="s">
        <v>49</v>
      </c>
      <c r="B15" s="24">
        <f>C15+F15</f>
        <v>1.33</v>
      </c>
      <c r="C15" s="24">
        <f>SUM(D15:E15)</f>
        <v>1.33</v>
      </c>
      <c r="D15" s="24">
        <v>1.33</v>
      </c>
      <c r="E15" s="24"/>
      <c r="F15" s="24"/>
    </row>
    <row r="16" ht="18" customHeight="1" spans="1:6">
      <c r="A16" s="24" t="s">
        <v>13</v>
      </c>
      <c r="B16" s="24">
        <f>C16+F16</f>
        <v>2.67</v>
      </c>
      <c r="C16" s="24">
        <f>SUM(D16:E16)</f>
        <v>2.67</v>
      </c>
      <c r="D16" s="24">
        <v>2.67</v>
      </c>
      <c r="E16" s="24"/>
      <c r="F16" s="24"/>
    </row>
    <row r="17" ht="18" customHeight="1" spans="1:6">
      <c r="A17" s="24" t="s">
        <v>67</v>
      </c>
      <c r="B17" s="24">
        <f>C17+F17</f>
        <v>2.67</v>
      </c>
      <c r="C17" s="24">
        <f>SUM(D17:E17)</f>
        <v>2.67</v>
      </c>
      <c r="D17" s="24">
        <v>2.67</v>
      </c>
      <c r="E17" s="24"/>
      <c r="F17" s="24"/>
    </row>
    <row r="18" ht="18" customHeight="1" spans="1:6">
      <c r="A18" s="24" t="s">
        <v>51</v>
      </c>
      <c r="B18" s="24">
        <f>C18+F18</f>
        <v>2.67</v>
      </c>
      <c r="C18" s="24">
        <f>SUM(D18:E18)</f>
        <v>2.67</v>
      </c>
      <c r="D18" s="24">
        <v>2.67</v>
      </c>
      <c r="E18" s="24"/>
      <c r="F18" s="24"/>
    </row>
    <row r="19" ht="18" customHeight="1" spans="1:6">
      <c r="A19" s="24"/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24"/>
      <c r="B20" s="24">
        <f>C20+F20</f>
        <v>0</v>
      </c>
      <c r="C20" s="24">
        <f>SUM(D20:E20)</f>
        <v>0</v>
      </c>
      <c r="D20" s="24"/>
      <c r="E20" s="24"/>
      <c r="F20" s="24"/>
    </row>
    <row r="21" ht="18" customHeight="1" spans="1:6">
      <c r="A21" s="25" t="s">
        <v>32</v>
      </c>
      <c r="B21" s="24">
        <f>C21+F21</f>
        <v>50.49</v>
      </c>
      <c r="C21" s="24">
        <f>SUM(D21:E21)</f>
        <v>50.49</v>
      </c>
      <c r="D21" s="24">
        <v>27.99</v>
      </c>
      <c r="E21" s="24">
        <v>22.5</v>
      </c>
      <c r="F21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E48" sqref="E48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75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76</v>
      </c>
      <c r="B4" s="18" t="s">
        <v>28</v>
      </c>
      <c r="C4" s="23" t="s">
        <v>53</v>
      </c>
      <c r="D4" s="23"/>
      <c r="E4" s="23"/>
      <c r="F4" s="33" t="s">
        <v>54</v>
      </c>
    </row>
    <row r="5" ht="25.5" customHeight="1" spans="1:6">
      <c r="A5" s="33"/>
      <c r="B5" s="22"/>
      <c r="C5" s="23" t="s">
        <v>32</v>
      </c>
      <c r="D5" s="23" t="s">
        <v>58</v>
      </c>
      <c r="E5" s="23" t="s">
        <v>59</v>
      </c>
      <c r="F5" s="23"/>
    </row>
    <row r="6" ht="18" customHeight="1" spans="1:6">
      <c r="A6" s="34" t="s">
        <v>77</v>
      </c>
      <c r="B6" s="24">
        <f t="shared" ref="B6" si="0">SUM(B7:B19)</f>
        <v>27.99</v>
      </c>
      <c r="C6" s="24">
        <f t="shared" ref="C6" si="1">SUM(C7:C19)</f>
        <v>27.99</v>
      </c>
      <c r="D6" s="24">
        <f t="shared" ref="D6" si="2">SUM(D7:D19)</f>
        <v>27.99</v>
      </c>
      <c r="E6" s="24">
        <f t="shared" ref="E6:F6" si="3">SUM(E7:E19)</f>
        <v>0</v>
      </c>
      <c r="F6" s="24">
        <f>SUM(F7:F19)</f>
        <v>0</v>
      </c>
    </row>
    <row r="7" ht="18" customHeight="1" spans="1:6">
      <c r="A7" s="35" t="s">
        <v>78</v>
      </c>
      <c r="B7" s="24">
        <f t="shared" ref="B7:B70" si="4">C7+F7</f>
        <v>16.76</v>
      </c>
      <c r="C7" s="24">
        <f t="shared" ref="C7:C70" si="5">SUM(D7:E7)</f>
        <v>16.76</v>
      </c>
      <c r="D7" s="24">
        <v>16.76</v>
      </c>
      <c r="E7" s="24"/>
      <c r="F7" s="24"/>
    </row>
    <row r="8" ht="18" customHeight="1" spans="1:6">
      <c r="A8" s="35" t="s">
        <v>79</v>
      </c>
      <c r="B8" s="24">
        <f>C8+F8</f>
        <v>7.1</v>
      </c>
      <c r="C8" s="24">
        <f>SUM(D8:E8)</f>
        <v>7.1</v>
      </c>
      <c r="D8" s="24">
        <v>7.1</v>
      </c>
      <c r="E8" s="24"/>
      <c r="F8" s="24"/>
    </row>
    <row r="9" ht="18" customHeight="1" spans="1:6">
      <c r="A9" s="35" t="s">
        <v>80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81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82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83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84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85</v>
      </c>
      <c r="B14" s="24">
        <f>C14+F14</f>
        <v>1.33</v>
      </c>
      <c r="C14" s="24">
        <f>SUM(D14:E14)</f>
        <v>1.33</v>
      </c>
      <c r="D14" s="24">
        <v>1.33</v>
      </c>
      <c r="E14" s="24"/>
      <c r="F14" s="24"/>
    </row>
    <row r="15" ht="18" customHeight="1" spans="1:6">
      <c r="A15" s="35" t="s">
        <v>86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87</v>
      </c>
      <c r="B16" s="24">
        <f>C16+F16</f>
        <v>0.13</v>
      </c>
      <c r="C16" s="24">
        <f>SUM(D16:E16)</f>
        <v>0.13</v>
      </c>
      <c r="D16" s="24">
        <v>0.13</v>
      </c>
      <c r="E16" s="24"/>
      <c r="F16" s="24"/>
    </row>
    <row r="17" ht="18" customHeight="1" spans="1:6">
      <c r="A17" s="35" t="s">
        <v>88</v>
      </c>
      <c r="B17" s="24">
        <f>C17+F17</f>
        <v>2.67</v>
      </c>
      <c r="C17" s="24">
        <f>SUM(D17:E17)</f>
        <v>2.67</v>
      </c>
      <c r="D17" s="24">
        <v>2.67</v>
      </c>
      <c r="E17" s="24"/>
      <c r="F17" s="24"/>
    </row>
    <row r="18" ht="18" customHeight="1" spans="1:6">
      <c r="A18" s="35" t="s">
        <v>89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90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4" t="s">
        <v>91</v>
      </c>
      <c r="B20" s="24">
        <f t="shared" ref="B20" si="6">SUM(B21:B47)</f>
        <v>22.5</v>
      </c>
      <c r="C20" s="24">
        <f t="shared" ref="C20" si="7">SUM(C21:C47)</f>
        <v>22.5</v>
      </c>
      <c r="D20" s="24">
        <f t="shared" ref="D20" si="8">SUM(D21:D47)</f>
        <v>0</v>
      </c>
      <c r="E20" s="24">
        <f t="shared" ref="E20" si="9">SUM(E21:E47)</f>
        <v>22.5</v>
      </c>
      <c r="F20" s="24">
        <f t="shared" ref="F20" si="10">SUM(F21:F47)</f>
        <v>0</v>
      </c>
    </row>
    <row r="21" ht="18" customHeight="1" spans="1:6">
      <c r="A21" s="35" t="s">
        <v>92</v>
      </c>
      <c r="B21" s="24">
        <f t="shared" ref="B21:B47" si="11">C21+F21</f>
        <v>5.5</v>
      </c>
      <c r="C21" s="24">
        <f t="shared" ref="C21:C47" si="12">SUM(D21:E21)</f>
        <v>5.5</v>
      </c>
      <c r="D21" s="24"/>
      <c r="E21" s="24">
        <v>5.5</v>
      </c>
      <c r="F21" s="24"/>
    </row>
    <row r="22" ht="18" customHeight="1" spans="1:6">
      <c r="A22" s="35" t="s">
        <v>93</v>
      </c>
      <c r="B22" s="24">
        <f>C22+F22</f>
        <v>3</v>
      </c>
      <c r="C22" s="24">
        <f>SUM(D22:E22)</f>
        <v>3</v>
      </c>
      <c r="D22" s="24"/>
      <c r="E22" s="24">
        <v>3</v>
      </c>
      <c r="F22" s="24"/>
    </row>
    <row r="23" ht="18" customHeight="1" spans="1:6">
      <c r="A23" s="35" t="s">
        <v>94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95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96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97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5" t="s">
        <v>98</v>
      </c>
      <c r="B27" s="24">
        <f>C27+F27</f>
        <v>0</v>
      </c>
      <c r="C27" s="24">
        <f>SUM(D27:E27)</f>
        <v>0</v>
      </c>
      <c r="D27" s="24"/>
      <c r="E27" s="24"/>
      <c r="F27" s="24"/>
    </row>
    <row r="28" ht="18" customHeight="1" spans="1:6">
      <c r="A28" s="35" t="s">
        <v>99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5" t="s">
        <v>100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101</v>
      </c>
      <c r="B30" s="24">
        <f>C30+F30</f>
        <v>2</v>
      </c>
      <c r="C30" s="24">
        <f>SUM(D30:E30)</f>
        <v>2</v>
      </c>
      <c r="D30" s="24"/>
      <c r="E30" s="24">
        <v>2</v>
      </c>
      <c r="F30" s="24"/>
    </row>
    <row r="31" ht="18" customHeight="1" spans="1:6">
      <c r="A31" s="35" t="s">
        <v>102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5" t="s">
        <v>103</v>
      </c>
      <c r="B32" s="24">
        <f>C32+F32</f>
        <v>0</v>
      </c>
      <c r="C32" s="24">
        <f>SUM(D32:E32)</f>
        <v>0</v>
      </c>
      <c r="D32" s="24"/>
      <c r="E32" s="24"/>
      <c r="F32" s="24"/>
    </row>
    <row r="33" ht="18" customHeight="1" spans="1:6">
      <c r="A33" s="35" t="s">
        <v>104</v>
      </c>
      <c r="B33" s="24">
        <f>C33+F33</f>
        <v>0</v>
      </c>
      <c r="C33" s="24">
        <f>SUM(D33:E33)</f>
        <v>0</v>
      </c>
      <c r="D33" s="24"/>
      <c r="E33" s="24">
        <v>0</v>
      </c>
      <c r="F33" s="24"/>
    </row>
    <row r="34" ht="18" customHeight="1" spans="1:6">
      <c r="A34" s="35" t="s">
        <v>105</v>
      </c>
      <c r="B34" s="24">
        <f>C34+F34</f>
        <v>8</v>
      </c>
      <c r="C34" s="24">
        <f>SUM(D34:E34)</f>
        <v>8</v>
      </c>
      <c r="D34" s="24"/>
      <c r="E34" s="24">
        <v>8</v>
      </c>
      <c r="F34" s="24"/>
    </row>
    <row r="35" ht="18" customHeight="1" spans="1:6">
      <c r="A35" s="35" t="s">
        <v>106</v>
      </c>
      <c r="B35" s="24">
        <f>C35+F35</f>
        <v>0</v>
      </c>
      <c r="C35" s="24">
        <f>SUM(D35:E35)</f>
        <v>0</v>
      </c>
      <c r="D35" s="24"/>
      <c r="E35" s="24"/>
      <c r="F35" s="24"/>
    </row>
    <row r="36" ht="18" customHeight="1" spans="1:6">
      <c r="A36" s="35" t="s">
        <v>107</v>
      </c>
      <c r="B36" s="24">
        <f>C36+F36</f>
        <v>0</v>
      </c>
      <c r="C36" s="24">
        <f>SUM(D36:E36)</f>
        <v>0</v>
      </c>
      <c r="D36" s="24"/>
      <c r="E36" s="24"/>
      <c r="F36" s="24"/>
    </row>
    <row r="37" ht="18" customHeight="1" spans="1:6">
      <c r="A37" s="35" t="s">
        <v>108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5" t="s">
        <v>109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5" t="s">
        <v>110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5" t="s">
        <v>111</v>
      </c>
      <c r="B40" s="24">
        <f>C40+F40</f>
        <v>0</v>
      </c>
      <c r="C40" s="24">
        <f>SUM(D40:E40)</f>
        <v>0</v>
      </c>
      <c r="D40" s="24"/>
      <c r="E40" s="24"/>
      <c r="F40" s="24"/>
    </row>
    <row r="41" ht="18" customHeight="1" spans="1:6">
      <c r="A41" s="35" t="s">
        <v>112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5" t="s">
        <v>113</v>
      </c>
      <c r="B42" s="24">
        <f>C42+F42</f>
        <v>0</v>
      </c>
      <c r="C42" s="24">
        <f>SUM(D42:E42)</f>
        <v>0</v>
      </c>
      <c r="D42" s="24"/>
      <c r="E42" s="24"/>
      <c r="F42" s="24"/>
    </row>
    <row r="43" ht="18" customHeight="1" spans="1:6">
      <c r="A43" s="35" t="s">
        <v>114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115</v>
      </c>
      <c r="B44" s="24">
        <f>C44+F44</f>
        <v>0</v>
      </c>
      <c r="C44" s="24">
        <f>SUM(D44:E44)</f>
        <v>0</v>
      </c>
      <c r="D44" s="24"/>
      <c r="E44" s="24"/>
      <c r="F44" s="24"/>
    </row>
    <row r="45" ht="18" customHeight="1" spans="1:6">
      <c r="A45" s="35" t="s">
        <v>116</v>
      </c>
      <c r="B45" s="24">
        <f>C45+F45</f>
        <v>0</v>
      </c>
      <c r="C45" s="24">
        <f>SUM(D45:E45)</f>
        <v>0</v>
      </c>
      <c r="D45" s="24"/>
      <c r="E45" s="24">
        <v>0</v>
      </c>
      <c r="F45" s="24"/>
    </row>
    <row r="46" ht="18" customHeight="1" spans="1:6">
      <c r="A46" s="35" t="s">
        <v>117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118</v>
      </c>
      <c r="B47" s="24">
        <f>C47+F47</f>
        <v>4</v>
      </c>
      <c r="C47" s="24">
        <f>SUM(D47:E47)</f>
        <v>4</v>
      </c>
      <c r="D47" s="24"/>
      <c r="E47" s="24">
        <v>4</v>
      </c>
      <c r="F47" s="24"/>
    </row>
    <row r="48" ht="18" customHeight="1" spans="1:6">
      <c r="A48" s="34" t="s">
        <v>119</v>
      </c>
      <c r="B48" s="24">
        <f t="shared" ref="B48" si="13">SUM(B49:B59)</f>
        <v>0</v>
      </c>
      <c r="C48" s="24">
        <f t="shared" ref="C48" si="14">SUM(C49:C59)</f>
        <v>0</v>
      </c>
      <c r="D48" s="24">
        <f t="shared" ref="D48" si="15">SUM(D49:D59)</f>
        <v>0</v>
      </c>
      <c r="E48" s="24">
        <f t="shared" ref="E48" si="16">SUM(E49:E59)</f>
        <v>0</v>
      </c>
      <c r="F48" s="24">
        <f t="shared" ref="F48" si="17">SUM(F49:F59)</f>
        <v>0</v>
      </c>
    </row>
    <row r="49" ht="18" customHeight="1" spans="1:6">
      <c r="A49" s="35" t="s">
        <v>120</v>
      </c>
      <c r="B49" s="24">
        <f t="shared" ref="B49:B59" si="18">C49+F49</f>
        <v>0</v>
      </c>
      <c r="C49" s="24">
        <f t="shared" ref="C49:C59" si="19">SUM(D49:E49)</f>
        <v>0</v>
      </c>
      <c r="D49" s="24"/>
      <c r="E49" s="24"/>
      <c r="F49" s="24"/>
    </row>
    <row r="50" ht="18" customHeight="1" spans="1:6">
      <c r="A50" s="35" t="s">
        <v>121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5" t="s">
        <v>122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123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124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125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126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127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128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129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130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131</v>
      </c>
      <c r="B60" s="24">
        <f t="shared" ref="B60:F60" si="20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132</v>
      </c>
      <c r="B61" s="24">
        <f t="shared" ref="B61:B64" si="21">C61+F61</f>
        <v>0</v>
      </c>
      <c r="C61" s="24">
        <f t="shared" ref="C61:C64" si="22">SUM(D61:E61)</f>
        <v>0</v>
      </c>
      <c r="D61" s="24"/>
      <c r="E61" s="24"/>
      <c r="F61" s="24"/>
    </row>
    <row r="62" ht="18" customHeight="1" spans="1:6">
      <c r="A62" s="35" t="s">
        <v>133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134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135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136</v>
      </c>
      <c r="B65" s="24">
        <f t="shared" ref="B65" si="23">SUM(B66:B77)</f>
        <v>0</v>
      </c>
      <c r="C65" s="24">
        <f t="shared" ref="C65" si="24">SUM(C66:C77)</f>
        <v>0</v>
      </c>
      <c r="D65" s="24">
        <f t="shared" ref="D65" si="25">SUM(D66:D77)</f>
        <v>0</v>
      </c>
      <c r="E65" s="24">
        <f t="shared" ref="E65" si="26">SUM(E66:E77)</f>
        <v>0</v>
      </c>
      <c r="F65" s="24">
        <f t="shared" ref="F65" si="27">SUM(F66:F77)</f>
        <v>0</v>
      </c>
    </row>
    <row r="66" ht="18" customHeight="1" spans="1:6">
      <c r="A66" s="35" t="s">
        <v>137</v>
      </c>
      <c r="B66" s="24">
        <f t="shared" ref="B66:B70" si="28">C66+F66</f>
        <v>0</v>
      </c>
      <c r="C66" s="24">
        <f t="shared" ref="C66:C70" si="29">SUM(D66:E66)</f>
        <v>0</v>
      </c>
      <c r="D66" s="24"/>
      <c r="E66" s="24"/>
      <c r="F66" s="24"/>
    </row>
    <row r="67" ht="18" customHeight="1" spans="1:6">
      <c r="A67" s="35" t="s">
        <v>138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139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140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141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142</v>
      </c>
      <c r="B71" s="24">
        <f t="shared" ref="B71:B111" si="30">C71+F71</f>
        <v>0</v>
      </c>
      <c r="C71" s="24">
        <f t="shared" ref="C71:C111" si="31">SUM(D71:E71)</f>
        <v>0</v>
      </c>
      <c r="D71" s="24"/>
      <c r="E71" s="24"/>
      <c r="F71" s="24"/>
    </row>
    <row r="72" ht="18" customHeight="1" spans="1:6">
      <c r="A72" s="35" t="s">
        <v>143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144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145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146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147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148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149</v>
      </c>
      <c r="B78" s="24">
        <f t="shared" ref="B78" si="32">SUM(B79:B94)</f>
        <v>0</v>
      </c>
      <c r="C78" s="24">
        <f t="shared" ref="C78" si="33">SUM(C79:C94)</f>
        <v>0</v>
      </c>
      <c r="D78" s="24">
        <f t="shared" ref="D78" si="34">SUM(D79:D94)</f>
        <v>0</v>
      </c>
      <c r="E78" s="24">
        <f t="shared" ref="E78" si="35">SUM(E79:E94)</f>
        <v>0</v>
      </c>
      <c r="F78" s="24">
        <f t="shared" ref="F78" si="36">SUM(F79:F94)</f>
        <v>0</v>
      </c>
    </row>
    <row r="79" ht="18" customHeight="1" spans="1:6">
      <c r="A79" s="35" t="s">
        <v>137</v>
      </c>
      <c r="B79" s="24">
        <f t="shared" ref="B79:B94" si="37">C79+F79</f>
        <v>0</v>
      </c>
      <c r="C79" s="24">
        <f t="shared" ref="C79:C94" si="38">SUM(D79:E79)</f>
        <v>0</v>
      </c>
      <c r="D79" s="24"/>
      <c r="E79" s="24"/>
      <c r="F79" s="24"/>
    </row>
    <row r="80" ht="18" customHeight="1" spans="1:6">
      <c r="A80" s="35" t="s">
        <v>138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139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140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141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142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143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150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151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152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153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144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145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146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147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154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155</v>
      </c>
      <c r="B95" s="24">
        <f t="shared" ref="B95" si="39">SUM(B96:B97)</f>
        <v>0</v>
      </c>
      <c r="C95" s="24">
        <f t="shared" ref="C95" si="40">SUM(C96:C97)</f>
        <v>0</v>
      </c>
      <c r="D95" s="24">
        <f t="shared" ref="D95" si="41">SUM(D96:D97)</f>
        <v>0</v>
      </c>
      <c r="E95" s="24">
        <f t="shared" ref="E95" si="42">SUM(E96:E97)</f>
        <v>0</v>
      </c>
      <c r="F95" s="24">
        <f t="shared" ref="F95" si="43">SUM(F96:F97)</f>
        <v>0</v>
      </c>
    </row>
    <row r="96" ht="18" customHeight="1" spans="1:6">
      <c r="A96" s="35" t="s">
        <v>156</v>
      </c>
      <c r="B96" s="24">
        <f t="shared" ref="B96:B103" si="44">C96+F96</f>
        <v>0</v>
      </c>
      <c r="C96" s="24">
        <f t="shared" ref="C96:C103" si="45">SUM(D96:E96)</f>
        <v>0</v>
      </c>
      <c r="D96" s="24"/>
      <c r="E96" s="24"/>
      <c r="F96" s="24"/>
    </row>
    <row r="97" ht="18" customHeight="1" spans="1:6">
      <c r="A97" s="35" t="s">
        <v>157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158</v>
      </c>
      <c r="B98" s="24">
        <f t="shared" ref="B98" si="46">SUM(B99:B103)</f>
        <v>0</v>
      </c>
      <c r="C98" s="24">
        <f t="shared" ref="C98" si="47">SUM(C99:C103)</f>
        <v>0</v>
      </c>
      <c r="D98" s="24">
        <f t="shared" ref="D98" si="48">SUM(D99:D103)</f>
        <v>0</v>
      </c>
      <c r="E98" s="24">
        <f t="shared" ref="E98" si="49">SUM(E99:E103)</f>
        <v>0</v>
      </c>
      <c r="F98" s="24">
        <f t="shared" ref="F98" si="50">SUM(F99:F103)</f>
        <v>0</v>
      </c>
    </row>
    <row r="99" ht="18" customHeight="1" spans="1:6">
      <c r="A99" s="35" t="s">
        <v>156</v>
      </c>
      <c r="B99" s="24">
        <f t="shared" ref="B99:B103" si="51">C99+F99</f>
        <v>0</v>
      </c>
      <c r="C99" s="24">
        <f t="shared" ref="C99:C103" si="52">SUM(D99:E99)</f>
        <v>0</v>
      </c>
      <c r="D99" s="24"/>
      <c r="E99" s="24"/>
      <c r="F99" s="24"/>
    </row>
    <row r="100" ht="18" customHeight="1" spans="1:6">
      <c r="A100" s="35" t="s">
        <v>159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160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161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157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162</v>
      </c>
      <c r="B104" s="24">
        <f t="shared" ref="B104" si="53">SUM(B105:B106)</f>
        <v>0</v>
      </c>
      <c r="C104" s="24">
        <f t="shared" ref="C104" si="54">SUM(C105:C106)</f>
        <v>0</v>
      </c>
      <c r="D104" s="24">
        <f t="shared" ref="D104" si="55">SUM(D105:D106)</f>
        <v>0</v>
      </c>
      <c r="E104" s="24">
        <f t="shared" ref="E104" si="56">SUM(E105:E106)</f>
        <v>0</v>
      </c>
      <c r="F104" s="24">
        <f t="shared" ref="F104" si="57">SUM(F105:F106)</f>
        <v>0</v>
      </c>
    </row>
    <row r="105" ht="18" customHeight="1" spans="1:6">
      <c r="A105" s="35" t="s">
        <v>163</v>
      </c>
      <c r="B105" s="24">
        <f t="shared" ref="B105:B111" si="58">C105+F105</f>
        <v>0</v>
      </c>
      <c r="C105" s="24">
        <f t="shared" ref="C105:C111" si="59">SUM(D105:E105)</f>
        <v>0</v>
      </c>
      <c r="D105" s="24"/>
      <c r="E105" s="24"/>
      <c r="F105" s="24"/>
    </row>
    <row r="106" ht="18" customHeight="1" spans="1:6">
      <c r="A106" s="35" t="s">
        <v>164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165</v>
      </c>
      <c r="B107" s="24">
        <f t="shared" ref="B107" si="60">SUM(B108:B111)</f>
        <v>0</v>
      </c>
      <c r="C107" s="24">
        <f t="shared" ref="C107" si="61">SUM(C108:C111)</f>
        <v>0</v>
      </c>
      <c r="D107" s="24">
        <f t="shared" ref="D107" si="62">SUM(D108:D111)</f>
        <v>0</v>
      </c>
      <c r="E107" s="24">
        <f t="shared" ref="E107" si="63">SUM(E108:E111)</f>
        <v>0</v>
      </c>
      <c r="F107" s="24">
        <f t="shared" ref="F107" si="64">SUM(F108:F111)</f>
        <v>0</v>
      </c>
    </row>
    <row r="108" ht="18" customHeight="1" spans="1:6">
      <c r="A108" s="35" t="s">
        <v>166</v>
      </c>
      <c r="B108" s="24">
        <f t="shared" ref="B108:B111" si="65">C108+F108</f>
        <v>0</v>
      </c>
      <c r="C108" s="24">
        <f t="shared" ref="C108:C111" si="66">SUM(D108:E108)</f>
        <v>0</v>
      </c>
      <c r="D108" s="24"/>
      <c r="E108" s="24"/>
      <c r="F108" s="24"/>
    </row>
    <row r="109" ht="18" customHeight="1" spans="1:6">
      <c r="A109" s="35" t="s">
        <v>167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168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169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32</v>
      </c>
      <c r="B112" s="24">
        <f t="shared" ref="B112:F112" si="67">B6+B20+B48+B60+B65+B78+B95+B98+B104+B107</f>
        <v>50.49</v>
      </c>
      <c r="C112" s="24">
        <f>C6+C20+C48+C60+C65+C78+C95+C98+C104+C107</f>
        <v>50.49</v>
      </c>
      <c r="D112" s="24">
        <f>D6+D20+D48+D60+D65+D78+D95+D98+D104+D107</f>
        <v>27.99</v>
      </c>
      <c r="E112" s="24">
        <f>E6+E20+E48+E60+E65+E78+E95+E98+E104+E107</f>
        <v>22.5</v>
      </c>
      <c r="F112" s="24">
        <f>F6+F20+F48+F60+F65+F78+F95+F98+F104+F107</f>
        <v>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9" sqref="A9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170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171</v>
      </c>
    </row>
    <row r="5" ht="24" customHeight="1" spans="1:2">
      <c r="A5" s="24" t="s">
        <v>32</v>
      </c>
      <c r="B5" s="24">
        <f>SUM(B6:B8)</f>
        <v>0</v>
      </c>
    </row>
    <row r="6" ht="24" customHeight="1" spans="1:2">
      <c r="A6" s="27" t="s">
        <v>172</v>
      </c>
      <c r="B6" s="24"/>
    </row>
    <row r="7" ht="24" customHeight="1" spans="1:2">
      <c r="A7" s="27" t="s">
        <v>173</v>
      </c>
      <c r="B7" s="24"/>
    </row>
    <row r="8" ht="24" customHeight="1" spans="1:2">
      <c r="A8" s="27" t="s">
        <v>174</v>
      </c>
      <c r="B8" s="24">
        <f>SUM(B9:B10)</f>
        <v>0</v>
      </c>
    </row>
    <row r="9" ht="24" customHeight="1" spans="1:2">
      <c r="A9" s="27" t="s">
        <v>175</v>
      </c>
      <c r="B9" s="24"/>
    </row>
    <row r="10" ht="24" customHeight="1" spans="1:2">
      <c r="A10" s="27" t="s">
        <v>176</v>
      </c>
      <c r="B10" s="24"/>
    </row>
    <row r="11" ht="30.75" customHeight="1" spans="1:2">
      <c r="A11" s="28" t="s">
        <v>177</v>
      </c>
      <c r="B11" s="28"/>
    </row>
    <row r="12" ht="30.75" customHeight="1" spans="1:2">
      <c r="A12" s="29" t="s">
        <v>178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F1" sqref="F1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179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53</v>
      </c>
      <c r="D4" s="20"/>
      <c r="E4" s="21"/>
      <c r="F4" s="17" t="s">
        <v>54</v>
      </c>
    </row>
    <row r="5" ht="23.25" customHeight="1" spans="1:6">
      <c r="A5" s="22"/>
      <c r="B5" s="22"/>
      <c r="C5" s="23" t="s">
        <v>32</v>
      </c>
      <c r="D5" s="23" t="s">
        <v>58</v>
      </c>
      <c r="E5" s="23" t="s">
        <v>59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A43" sqref="A43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182</v>
      </c>
      <c r="B4" s="4"/>
      <c r="C4" s="5"/>
      <c r="D4" s="6"/>
      <c r="E4" s="6"/>
      <c r="F4" s="6"/>
      <c r="G4" s="7"/>
      <c r="H4" s="4" t="s">
        <v>183</v>
      </c>
      <c r="I4" s="4"/>
      <c r="J4" s="4"/>
      <c r="K4" s="4"/>
      <c r="L4" s="4"/>
      <c r="M4" s="4"/>
      <c r="N4" s="4"/>
    </row>
    <row r="5" ht="36.75" customHeight="1" spans="1:14">
      <c r="A5" s="4" t="s">
        <v>184</v>
      </c>
      <c r="B5" s="4"/>
      <c r="C5" s="5" t="s">
        <v>185</v>
      </c>
      <c r="D5" s="6"/>
      <c r="E5" s="6"/>
      <c r="F5" s="6"/>
      <c r="G5" s="6"/>
      <c r="H5" s="4" t="s">
        <v>186</v>
      </c>
      <c r="I5" s="4"/>
      <c r="J5" s="4"/>
      <c r="K5" s="4"/>
      <c r="L5" s="5"/>
      <c r="M5" s="6"/>
      <c r="N5" s="7"/>
    </row>
    <row r="6" ht="25.5" customHeight="1" spans="1:14">
      <c r="A6" s="8" t="s">
        <v>187</v>
      </c>
      <c r="B6" s="9"/>
      <c r="C6" s="10" t="s">
        <v>188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190</v>
      </c>
      <c r="B8" s="4"/>
      <c r="C8" s="4"/>
      <c r="D8" s="4"/>
      <c r="E8" s="4" t="s">
        <v>191</v>
      </c>
      <c r="F8" s="4"/>
      <c r="G8" s="4"/>
      <c r="H8" s="4"/>
      <c r="I8" s="4"/>
      <c r="J8" s="4"/>
      <c r="K8" s="4"/>
      <c r="L8" s="4"/>
      <c r="M8" s="4"/>
      <c r="N8" s="14" t="s">
        <v>192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193</v>
      </c>
      <c r="B10" s="13"/>
      <c r="C10" s="13"/>
      <c r="D10" s="13"/>
      <c r="E10" s="4" t="s">
        <v>194</v>
      </c>
      <c r="F10" s="4"/>
      <c r="G10" s="4" t="s">
        <v>195</v>
      </c>
      <c r="H10" s="4"/>
      <c r="I10" s="4"/>
      <c r="J10" s="4"/>
      <c r="K10" s="4" t="s">
        <v>196</v>
      </c>
      <c r="L10" s="4"/>
      <c r="M10" s="4"/>
      <c r="N10" s="4" t="s">
        <v>197</v>
      </c>
    </row>
    <row r="11" ht="21" customHeight="1" spans="1:14">
      <c r="A11" s="13"/>
      <c r="B11" s="13"/>
      <c r="C11" s="13"/>
      <c r="D11" s="13"/>
      <c r="E11" s="4" t="s">
        <v>198</v>
      </c>
      <c r="F11" s="4"/>
      <c r="G11" s="4" t="s">
        <v>199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200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201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202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203</v>
      </c>
      <c r="F19" s="4"/>
      <c r="G19" s="4" t="s">
        <v>204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205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206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207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208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2019-05-17T10:48:13Z</dcterms:created>
  <dcterms:modified xsi:type="dcterms:W3CDTF">2019-05-17T10:49:30Z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