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<sst xmlns="http://schemas.openxmlformats.org/spreadsheetml/2006/main" count="202">
  <si>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</si>
  <si>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</si>
  <si>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</si>
  <si>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</si>
  <si>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</si>
  <si>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</si>
  <si>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</si>
  <si>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</si>
  <si>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</si>
  <si>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</si>
  <si>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</si>
  <si>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</si>
  <si>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</si>
  <si>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</si>
  <si>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</si>
  <si>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</si>
  <si>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</si>
  <si>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</si>
  <si>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</si>
  <si>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</si>
  <si>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</si>
  <si>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</si>
  <si>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</si>
  <si>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</si>
  <si>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</si>
  <si>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</si>
  <si>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</si>
  <si>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</si>
  <si>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</si>
  <si>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</si>
  <si>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</si>
  <si>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</si>
  <si>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</si>
  <si>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</si>
  <si>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</si>
  <si>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</si>
  <si>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</si>
  <si>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</si>
  <si>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</si>
  <si>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</si>
  <si>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</si>
  <si>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</si>
  <si>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</si>
  <si>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</si>
  <si>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</si>
  <si>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统战事务</t>
  </si>
  <si>
    <t xml:space="preserve">         行政运行</t>
  </si>
  <si>
    <t xml:space="preserve">         宗教事务</t>
  </si>
  <si>
    <t xml:space="preserve">     财政对其他社会保险基金的补助</t>
  </si>
  <si>
    <t xml:space="preserve">        财政对工伤保险基金的补助</t>
  </si>
  <si>
    <t xml:space="preserve">     行政事业单位医疗</t>
  </si>
  <si>
    <t xml:space="preserve">       行政单位医疗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</si>
  <si>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</si>
  <si>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</si>
  <si>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</si>
  <si>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</si>
  <si>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</si>
  <si>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</si>
  <si>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</si>
  <si>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</si>
  <si>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</si>
  <si>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</si>
  <si>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</si>
  <si>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</si>
  <si>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</si>
  <si>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</si>
  <si>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</si>
  <si>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</si>
  <si>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</si>
  <si>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</si>
  <si>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</si>
  <si>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</si>
  <si>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</si>
  <si>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</si>
  <si>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</si>
  <si>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</si>
  <si>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</si>
  <si>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</si>
  <si>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</si>
  <si>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</si>
  <si>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</si>
  <si>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</si>
  <si>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</si>
  <si>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</si>
  <si>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</si>
  <si>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</si>
  <si>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</si>
  <si>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</si>
  <si>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</si>
  <si>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</si>
  <si>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</si>
  <si>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</si>
  <si>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</si>
  <si>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</si>
  <si>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</si>
  <si>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</si>
  <si>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</si>
  <si>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</si>
  <si>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</si>
  <si>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</si>
  <si>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</si>
  <si>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</si>
  <si>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</si>
  <si>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</si>
  <si>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</si>
  <si>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</si>
  <si>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</si>
  <si>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</si>
  <si>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</si>
  <si>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</si>
  <si>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</si>
  <si>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</si>
  <si>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</si>
  <si>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</si>
  <si>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</si>
  <si>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</si>
  <si>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</si>
  <si>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</si>
  <si>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</si>
  <si>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</si>
  <si>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</si>
  <si>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</si>
  <si>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</si>
  <si>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</si>
  <si>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</si>
  <si>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</si>
  <si>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</si>
  <si>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</si>
  <si>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</si>
  <si>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</si>
  <si>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</si>
  <si>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</si>
  <si>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</si>
  <si>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</si>
  <si>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</si>
  <si>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</si>
  <si>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</si>
  <si>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</si>
  <si>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</si>
  <si>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</si>
  <si>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</si>
  <si>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</si>
  <si>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</si>
  <si>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</si>
  <si>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</si>
  <si>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</si>
  <si>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</si>
  <si>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</si>
  <si>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</si>
  <si>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</si>
  <si>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</si>
  <si>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</si>
  <si>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</si>
  <si>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</si>
  <si>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</si>
  <si>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</si>
  <si>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</si>
  <si>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</si>
  <si>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</si>
  <si>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</si>
  <si>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</si>
  <si>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</si>
  <si>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</si>
  <si>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</si>
  <si>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</si>
  <si>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</si>
  <si>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</si>
  <si>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</si>
  <si>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</si>
  <si>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</si>
  <si>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 1 个预算单位。</t>
  </si>
  <si>
    <t xml:space="preserve">      2、“2019年预算数”的实有人员 6人，其中：在职人员 6人，离退休人员  0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</si>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</sst>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5" borderId="20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7" fillId="9" borderId="1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17" sqref="D1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67.03</v>
      </c>
      <c r="C6" s="24" t="s">
        <v>7</v>
      </c>
      <c r="D6" s="24">
        <v>59.58</v>
      </c>
    </row>
    <row r="7" ht="21" customHeight="1" spans="1:4">
      <c r="A7" s="43" t="s">
        <v>8</v>
      </c>
      <c r="B7" s="24">
        <v>67.03</v>
      </c>
      <c r="C7" s="24" t="s">
        <v>9</v>
      </c>
      <c r="D7" s="24">
        <v>0.2</v>
      </c>
    </row>
    <row r="8" ht="21" customHeight="1" spans="1:4">
      <c r="A8" s="43" t="s">
        <v>10</v>
      </c>
      <c r="B8" s="24"/>
      <c r="C8" s="24" t="s">
        <v>11</v>
      </c>
      <c r="D8" s="24">
        <v>1.99</v>
      </c>
    </row>
    <row r="9" ht="21" customHeight="1" spans="1:4">
      <c r="A9" s="24" t="s">
        <v>12</v>
      </c>
      <c r="B9" s="24"/>
      <c r="C9" s="24" t="s">
        <v>13</v>
      </c>
      <c r="D9" s="24">
        <v>5.26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f>B6+B9+B10+B11+B12+B13+B14</f>
        <v>67.03</v>
      </c>
      <c r="C16" s="25" t="s">
        <v>22</v>
      </c>
      <c r="D16" s="25">
        <f>D6+D7+D8+D9</f>
        <v>67.03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67.03</v>
      </c>
      <c r="C19" s="25" t="s">
        <v>27</v>
      </c>
      <c r="D19" s="25">
        <f>D16+D17</f>
        <v>67.03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workbookViewId="0">
      <selection activeCell="B1" sqref="B1"/>
    </sheetView>
  </sheetViews>
  <sheetFormatPr defaultColWidth="9" defaultRowHeight="13.5"/>
  <cols>
    <col min="1" max="1" width="36.125" customWidth="1"/>
    <col min="2" max="4" width="6.375" customWidth="1"/>
    <col min="5" max="6" width="8.125" customWidth="1"/>
    <col min="7" max="16" width="2.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29</v>
      </c>
      <c r="B4" s="17" t="s">
        <v>30</v>
      </c>
      <c r="C4" s="33" t="s">
        <v>31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32</v>
      </c>
      <c r="P4" s="17" t="s">
        <v>33</v>
      </c>
    </row>
    <row r="5" s="30" customFormat="1" ht="42.75" customHeight="1" spans="1:16">
      <c r="A5" s="42"/>
      <c r="B5" s="42"/>
      <c r="C5" s="17" t="s">
        <v>34</v>
      </c>
      <c r="D5" s="33" t="s">
        <v>35</v>
      </c>
      <c r="E5" s="33"/>
      <c r="F5" s="33"/>
      <c r="G5" s="17" t="s">
        <v>36</v>
      </c>
      <c r="H5" s="33" t="s">
        <v>37</v>
      </c>
      <c r="I5" s="33"/>
      <c r="J5" s="33"/>
      <c r="K5" s="17" t="s">
        <v>38</v>
      </c>
      <c r="L5" s="17" t="s">
        <v>39</v>
      </c>
      <c r="M5" s="17" t="s">
        <v>40</v>
      </c>
      <c r="N5" s="17" t="s">
        <v>41</v>
      </c>
      <c r="O5" s="42"/>
      <c r="P5" s="42"/>
    </row>
    <row r="6" s="30" customFormat="1" ht="132" customHeight="1" spans="1:16">
      <c r="A6" s="38"/>
      <c r="B6" s="38"/>
      <c r="C6" s="38"/>
      <c r="D6" s="33" t="s">
        <v>42</v>
      </c>
      <c r="E6" s="33" t="s">
        <v>8</v>
      </c>
      <c r="F6" s="33" t="s">
        <v>10</v>
      </c>
      <c r="G6" s="38"/>
      <c r="H6" s="33" t="s">
        <v>42</v>
      </c>
      <c r="I6" s="33" t="s">
        <v>43</v>
      </c>
      <c r="J6" s="33" t="s">
        <v>44</v>
      </c>
      <c r="K6" s="38"/>
      <c r="L6" s="38"/>
      <c r="M6" s="38"/>
      <c r="N6" s="38"/>
      <c r="O6" s="38"/>
      <c r="P6" s="38"/>
    </row>
    <row r="7" ht="18" customHeight="1" spans="1:16">
      <c r="A7" s="24" t="s">
        <v>7</v>
      </c>
      <c r="B7" s="24">
        <f>C7+O7+P7</f>
        <v>59.58</v>
      </c>
      <c r="C7" s="24">
        <f>D7+G7+H7+K7+L7+M7+N7</f>
        <v>59.58</v>
      </c>
      <c r="D7" s="24">
        <f>SUM(E7:F7)</f>
        <v>59.58</v>
      </c>
      <c r="E7" s="24">
        <f>E8</f>
        <v>59.58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45</v>
      </c>
      <c r="B8" s="24">
        <f t="shared" ref="B8:B29" si="0">C8+O8+P8</f>
        <v>59.58</v>
      </c>
      <c r="C8" s="24">
        <f t="shared" ref="C8:C29" si="1">D8+G8+H8+K8+L8+M8+N8</f>
        <v>59.58</v>
      </c>
      <c r="D8" s="24">
        <f t="shared" ref="D8:D29" si="2">SUM(E8:F8)</f>
        <v>59.58</v>
      </c>
      <c r="E8" s="24">
        <f>E9+E10</f>
        <v>59.58</v>
      </c>
      <c r="F8" s="24"/>
      <c r="G8" s="24"/>
      <c r="H8" s="24">
        <f t="shared" ref="H8:H29" si="3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46</v>
      </c>
      <c r="B9" s="24">
        <f>C9+O9+P9</f>
        <v>52.58</v>
      </c>
      <c r="C9" s="24">
        <f>D9+G9+H9+K9+L9+M9+N9</f>
        <v>52.58</v>
      </c>
      <c r="D9" s="24">
        <f>SUM(E9:F9)</f>
        <v>52.58</v>
      </c>
      <c r="E9" s="24">
        <v>52.58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47</v>
      </c>
      <c r="B10" s="24">
        <f>C10+O10+P10</f>
        <v>7</v>
      </c>
      <c r="C10" s="24">
        <f>D10+G10+H10+K10+L10+M10+N10</f>
        <v>7</v>
      </c>
      <c r="D10" s="24">
        <f>SUM(E10:F10)</f>
        <v>7</v>
      </c>
      <c r="E10" s="24">
        <v>7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9</v>
      </c>
      <c r="B11" s="24">
        <f>C11+O11+P11</f>
        <v>0.2</v>
      </c>
      <c r="C11" s="24">
        <f>D11+G11+H11+K11+L11+M11+N11</f>
        <v>0.2</v>
      </c>
      <c r="D11" s="24">
        <f>SUM(E11:F11)</f>
        <v>0.2</v>
      </c>
      <c r="E11" s="24">
        <f t="shared" ref="E11:E16" si="4">E12</f>
        <v>0.2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48</v>
      </c>
      <c r="B12" s="24">
        <f>C12+O12+P12</f>
        <v>0.2</v>
      </c>
      <c r="C12" s="24">
        <f>D12+G12+H12+K12+L12+M12+N12</f>
        <v>0.2</v>
      </c>
      <c r="D12" s="24">
        <f>SUM(E12:F12)</f>
        <v>0.2</v>
      </c>
      <c r="E12" s="24">
        <f>E13+E14</f>
        <v>0.2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49</v>
      </c>
      <c r="B13" s="24">
        <f>C13+O13+P13</f>
        <v>0.07</v>
      </c>
      <c r="C13" s="24">
        <f>D13+G13+H13+K13+L13+M13+N13</f>
        <v>0.07</v>
      </c>
      <c r="D13" s="24">
        <f>SUM(E13:F13)</f>
        <v>0.07</v>
      </c>
      <c r="E13" s="24">
        <v>0.07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49</v>
      </c>
      <c r="B14" s="24">
        <f>C14+O14+P14</f>
        <v>0.13</v>
      </c>
      <c r="C14" s="24">
        <f>D14+G14+H14+K14+L14+M14+N14</f>
        <v>0.13</v>
      </c>
      <c r="D14" s="24">
        <f>SUM(E14:F14)</f>
        <v>0.13</v>
      </c>
      <c r="E14" s="24">
        <v>0.13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11</v>
      </c>
      <c r="B15" s="24">
        <f>C15+O15+P15</f>
        <v>1.99</v>
      </c>
      <c r="C15" s="24">
        <f>D15+G15+H15+K15+L15+M15+N15</f>
        <v>1.99</v>
      </c>
      <c r="D15" s="24">
        <f>SUM(E15:F15)</f>
        <v>1.99</v>
      </c>
      <c r="E15" s="24">
        <f t="shared" ref="E15:E19" si="5">E16</f>
        <v>1.99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50</v>
      </c>
      <c r="B16" s="24">
        <f>C16+O16+P16</f>
        <v>1.99</v>
      </c>
      <c r="C16" s="24">
        <f>D16+G16+H16+K16+L16+M16+N16</f>
        <v>1.99</v>
      </c>
      <c r="D16" s="24">
        <f>SUM(E16:F16)</f>
        <v>1.99</v>
      </c>
      <c r="E16" s="24">
        <f>E17</f>
        <v>1.99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39" t="s">
        <v>51</v>
      </c>
      <c r="B17" s="24">
        <f>C17+O17+P17</f>
        <v>1.99</v>
      </c>
      <c r="C17" s="24">
        <f>D17+G17+H17+K17+L17+M17+N17</f>
        <v>1.99</v>
      </c>
      <c r="D17" s="24">
        <f>SUM(E17:F17)</f>
        <v>1.99</v>
      </c>
      <c r="E17" s="24">
        <v>1.99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13</v>
      </c>
      <c r="B18" s="24">
        <f>C18+O18+P18</f>
        <v>5.26</v>
      </c>
      <c r="C18" s="24">
        <f>D18+G18+H18+K18+L18+M18+N18</f>
        <v>5.26</v>
      </c>
      <c r="D18" s="24">
        <f>SUM(E18:F18)</f>
        <v>5.26</v>
      </c>
      <c r="E18" s="24">
        <f>E19</f>
        <v>5.26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52</v>
      </c>
      <c r="B19" s="24">
        <f>C19+O19+P19</f>
        <v>5.26</v>
      </c>
      <c r="C19" s="24">
        <f>D19+G19+H19+K19+L19+M19+N19</f>
        <v>5.26</v>
      </c>
      <c r="D19" s="24">
        <f>SUM(E19:F19)</f>
        <v>5.26</v>
      </c>
      <c r="E19" s="24">
        <f>E20</f>
        <v>5.26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53</v>
      </c>
      <c r="B20" s="24">
        <f>C20+O20+P20</f>
        <v>5.26</v>
      </c>
      <c r="C20" s="24">
        <f>D20+G20+H20+K20+L20+M20+N20</f>
        <v>5.26</v>
      </c>
      <c r="D20" s="24">
        <f>SUM(E20:F20)</f>
        <v>5.26</v>
      </c>
      <c r="E20" s="24">
        <v>5.26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34</v>
      </c>
      <c r="B29" s="24">
        <f>C29+O29+P29</f>
        <v>67.03</v>
      </c>
      <c r="C29" s="24">
        <f>D29+G29+H29+K29+L29+M29+N29</f>
        <v>67.03</v>
      </c>
      <c r="D29" s="24">
        <f>SUM(E29:F29)</f>
        <v>67.03</v>
      </c>
      <c r="E29" s="24">
        <f>E7+E11+E15+E18</f>
        <v>67.03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1"/>
  <sheetViews>
    <sheetView showZeros="0" workbookViewId="0">
      <selection activeCell="A4" sqref="A4:A5"/>
    </sheetView>
  </sheetViews>
  <sheetFormatPr defaultColWidth="9" defaultRowHeight="13.5"/>
  <cols>
    <col min="1" max="1" width="34" customWidth="1"/>
    <col min="2" max="3" width="6.375" customWidth="1"/>
    <col min="4" max="5" width="8.125" customWidth="1"/>
    <col min="6" max="7" width="4.375" customWidth="1"/>
    <col min="8" max="8" width="6.25" customWidth="1"/>
    <col min="9" max="9" width="4.375" customWidth="1"/>
  </cols>
  <sheetData>
    <row r="2" ht="25.5" spans="1:9">
      <c r="A2" s="15" t="s">
        <v>54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29</v>
      </c>
      <c r="B4" s="33" t="s">
        <v>30</v>
      </c>
      <c r="C4" s="33" t="s">
        <v>55</v>
      </c>
      <c r="D4" s="33"/>
      <c r="E4" s="33"/>
      <c r="F4" s="33" t="s">
        <v>56</v>
      </c>
      <c r="G4" s="33" t="s">
        <v>57</v>
      </c>
      <c r="H4" s="33" t="s">
        <v>58</v>
      </c>
      <c r="I4" s="33" t="s">
        <v>59</v>
      </c>
    </row>
    <row r="5" s="30" customFormat="1" ht="104" customHeight="1" spans="1:9">
      <c r="A5" s="33"/>
      <c r="B5" s="33"/>
      <c r="C5" s="33" t="s">
        <v>34</v>
      </c>
      <c r="D5" s="33" t="s">
        <v>60</v>
      </c>
      <c r="E5" s="33" t="s">
        <v>61</v>
      </c>
      <c r="F5" s="33"/>
      <c r="G5" s="33"/>
      <c r="H5" s="33"/>
      <c r="I5" s="33"/>
    </row>
    <row r="6" ht="15.75" customHeight="1" spans="1:9">
      <c r="A6" s="24" t="s">
        <v>7</v>
      </c>
      <c r="B6" s="24">
        <f>C6+F6+G6+H6+I6</f>
        <v>59.58</v>
      </c>
      <c r="C6" s="24">
        <f>SUM(D6:E6)</f>
        <v>52.58</v>
      </c>
      <c r="D6" s="24">
        <f t="shared" ref="D6:F6" si="0">D7</f>
        <v>43.28</v>
      </c>
      <c r="E6" s="24">
        <f>E7</f>
        <v>9.3</v>
      </c>
      <c r="F6" s="24">
        <f>F7</f>
        <v>7</v>
      </c>
      <c r="G6" s="24"/>
      <c r="H6" s="24"/>
      <c r="I6" s="24"/>
    </row>
    <row r="7" ht="15.75" customHeight="1" spans="1:9">
      <c r="A7" s="24" t="s">
        <v>45</v>
      </c>
      <c r="B7" s="24">
        <f t="shared" ref="B7:B21" si="1">C7+F7+G7+H7+I7</f>
        <v>59.58</v>
      </c>
      <c r="C7" s="24">
        <f t="shared" ref="C7:C21" si="2">SUM(D7:E7)</f>
        <v>52.58</v>
      </c>
      <c r="D7" s="24">
        <f>D8</f>
        <v>43.28</v>
      </c>
      <c r="E7" s="24">
        <f>E8</f>
        <v>9.3</v>
      </c>
      <c r="F7" s="24">
        <f>F9</f>
        <v>7</v>
      </c>
      <c r="G7" s="24"/>
      <c r="H7" s="24"/>
      <c r="I7" s="24"/>
    </row>
    <row r="8" ht="15.75" customHeight="1" spans="1:9">
      <c r="A8" s="24" t="s">
        <v>46</v>
      </c>
      <c r="B8" s="24">
        <f>C8+F8+G8+H8+I8</f>
        <v>52.58</v>
      </c>
      <c r="C8" s="24">
        <f>SUM(D8:E8)</f>
        <v>52.58</v>
      </c>
      <c r="D8" s="24">
        <v>43.28</v>
      </c>
      <c r="E8" s="24">
        <v>9.3</v>
      </c>
      <c r="F8" s="24"/>
      <c r="G8" s="24"/>
      <c r="H8" s="24"/>
      <c r="I8" s="24"/>
    </row>
    <row r="9" ht="15.75" customHeight="1" spans="1:9">
      <c r="A9" s="24" t="s">
        <v>47</v>
      </c>
      <c r="B9" s="24">
        <f>C9+F9+G9+H9+I9</f>
        <v>7</v>
      </c>
      <c r="C9" s="24">
        <f>SUM(D9:E9)</f>
        <v>0</v>
      </c>
      <c r="D9" s="24"/>
      <c r="E9" s="24"/>
      <c r="F9" s="24">
        <v>7</v>
      </c>
      <c r="G9" s="24"/>
      <c r="H9" s="24"/>
      <c r="I9" s="24"/>
    </row>
    <row r="10" ht="15.75" customHeight="1" spans="1:9">
      <c r="A10" s="24" t="s">
        <v>9</v>
      </c>
      <c r="B10" s="24">
        <f>C10+F10+G10+H10+I10</f>
        <v>0.2</v>
      </c>
      <c r="C10" s="24">
        <f>SUM(D10:E10)</f>
        <v>0.2</v>
      </c>
      <c r="D10" s="24">
        <f t="shared" ref="D10:D15" si="3">D11</f>
        <v>0.2</v>
      </c>
      <c r="E10" s="24"/>
      <c r="F10" s="24"/>
      <c r="G10" s="24"/>
      <c r="H10" s="24"/>
      <c r="I10" s="24"/>
    </row>
    <row r="11" ht="15.75" customHeight="1" spans="1:9">
      <c r="A11" s="24" t="s">
        <v>48</v>
      </c>
      <c r="B11" s="24">
        <f>C11+F11+G11+H11+I11</f>
        <v>0.2</v>
      </c>
      <c r="C11" s="24">
        <f>SUM(D11:E11)</f>
        <v>0.2</v>
      </c>
      <c r="D11" s="24">
        <f>D12+D13</f>
        <v>0.2</v>
      </c>
      <c r="E11" s="24"/>
      <c r="F11" s="24"/>
      <c r="G11" s="24"/>
      <c r="H11" s="24"/>
      <c r="I11" s="24"/>
    </row>
    <row r="12" ht="15.75" customHeight="1" spans="1:9">
      <c r="A12" s="24" t="s">
        <v>49</v>
      </c>
      <c r="B12" s="24">
        <f>C12+F12+G12+H12+I12</f>
        <v>0.07</v>
      </c>
      <c r="C12" s="24">
        <f>SUM(D12:E12)</f>
        <v>0.07</v>
      </c>
      <c r="D12" s="24">
        <v>0.07</v>
      </c>
      <c r="E12" s="24"/>
      <c r="F12" s="24"/>
      <c r="G12" s="24"/>
      <c r="H12" s="24"/>
      <c r="I12" s="24"/>
    </row>
    <row r="13" ht="15.75" customHeight="1" spans="1:9">
      <c r="A13" s="24" t="s">
        <v>49</v>
      </c>
      <c r="B13" s="24">
        <f>C13+F13+G13+H13+I13</f>
        <v>0.13</v>
      </c>
      <c r="C13" s="24">
        <f>SUM(D13:E13)</f>
        <v>0.13</v>
      </c>
      <c r="D13" s="24">
        <v>0.13</v>
      </c>
      <c r="E13" s="24"/>
      <c r="F13" s="24"/>
      <c r="G13" s="24"/>
      <c r="H13" s="24"/>
      <c r="I13" s="24"/>
    </row>
    <row r="14" ht="15.75" customHeight="1" spans="1:9">
      <c r="A14" s="24" t="s">
        <v>11</v>
      </c>
      <c r="B14" s="24">
        <f>C14+F14+G14+H14+I14</f>
        <v>1.99</v>
      </c>
      <c r="C14" s="24">
        <f>SUM(D14:E14)</f>
        <v>1.99</v>
      </c>
      <c r="D14" s="24">
        <f t="shared" ref="D14:D18" si="4">D15</f>
        <v>1.99</v>
      </c>
      <c r="E14" s="24"/>
      <c r="F14" s="24"/>
      <c r="G14" s="24"/>
      <c r="H14" s="24"/>
      <c r="I14" s="24"/>
    </row>
    <row r="15" ht="15.75" customHeight="1" spans="1:9">
      <c r="A15" s="24" t="s">
        <v>50</v>
      </c>
      <c r="B15" s="24">
        <f>C15+F15+G15+H15+I15</f>
        <v>1.99</v>
      </c>
      <c r="C15" s="24">
        <f>SUM(D15:E15)</f>
        <v>1.99</v>
      </c>
      <c r="D15" s="24">
        <f>D16</f>
        <v>1.99</v>
      </c>
      <c r="E15" s="24"/>
      <c r="F15" s="24"/>
      <c r="G15" s="24"/>
      <c r="H15" s="24"/>
      <c r="I15" s="24"/>
    </row>
    <row r="16" ht="15.75" customHeight="1" spans="1:9">
      <c r="A16" s="39" t="s">
        <v>51</v>
      </c>
      <c r="B16" s="24">
        <f>C16+F16+G16+H16+I16</f>
        <v>1.99</v>
      </c>
      <c r="C16" s="24">
        <f>SUM(D16:E16)</f>
        <v>1.99</v>
      </c>
      <c r="D16" s="24">
        <v>1.99</v>
      </c>
      <c r="E16" s="24"/>
      <c r="F16" s="24"/>
      <c r="G16" s="24"/>
      <c r="H16" s="24"/>
      <c r="I16" s="24"/>
    </row>
    <row r="17" ht="15.75" customHeight="1" spans="1:9">
      <c r="A17" s="24" t="s">
        <v>13</v>
      </c>
      <c r="B17" s="24">
        <f>C17+F17+G17+H17+I17</f>
        <v>5.26</v>
      </c>
      <c r="C17" s="24">
        <f>SUM(D17:E17)</f>
        <v>5.26</v>
      </c>
      <c r="D17" s="24">
        <f>D18</f>
        <v>5.26</v>
      </c>
      <c r="E17" s="24"/>
      <c r="F17" s="24"/>
      <c r="G17" s="24"/>
      <c r="H17" s="24"/>
      <c r="I17" s="24"/>
    </row>
    <row r="18" ht="15.75" customHeight="1" spans="1:9">
      <c r="A18" s="24" t="s">
        <v>52</v>
      </c>
      <c r="B18" s="24">
        <f>C18+F18+G18+H18+I18</f>
        <v>5.26</v>
      </c>
      <c r="C18" s="24">
        <f>SUM(D18:E18)</f>
        <v>5.26</v>
      </c>
      <c r="D18" s="24">
        <f>D19</f>
        <v>5.26</v>
      </c>
      <c r="E18" s="24"/>
      <c r="F18" s="24"/>
      <c r="G18" s="24"/>
      <c r="H18" s="24"/>
      <c r="I18" s="24"/>
    </row>
    <row r="19" ht="15.75" customHeight="1" spans="1:9">
      <c r="A19" s="24" t="s">
        <v>53</v>
      </c>
      <c r="B19" s="24">
        <f>C19+F19+G19+H19+I19</f>
        <v>5.26</v>
      </c>
      <c r="C19" s="24">
        <f>SUM(D19:E19)</f>
        <v>5.26</v>
      </c>
      <c r="D19" s="24">
        <v>5.26</v>
      </c>
      <c r="E19" s="24"/>
      <c r="F19" s="24"/>
      <c r="G19" s="24"/>
      <c r="H19" s="24"/>
      <c r="I19" s="24"/>
    </row>
    <row r="20" ht="15.75" customHeight="1" spans="1:9">
      <c r="A20" s="24"/>
      <c r="B20" s="24">
        <f>C20+F20+G20+H20+I20</f>
        <v>0</v>
      </c>
      <c r="C20" s="24">
        <f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5" t="s">
        <v>34</v>
      </c>
      <c r="B21" s="24">
        <f>C21+F21+G21+H21+I21</f>
        <v>67.03</v>
      </c>
      <c r="C21" s="24">
        <f>SUM(D21:E21)</f>
        <v>60.03</v>
      </c>
      <c r="D21" s="24">
        <f>D6+D10+D14+D17</f>
        <v>50.73</v>
      </c>
      <c r="E21" s="24">
        <f>E6</f>
        <v>9.3</v>
      </c>
      <c r="F21" s="24">
        <f>F6</f>
        <v>7</v>
      </c>
      <c r="G21" s="24"/>
      <c r="H21" s="24"/>
      <c r="I21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A5" sqref="A5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62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1" customHeight="1" spans="1:6">
      <c r="A5" s="33" t="s">
        <v>4</v>
      </c>
      <c r="B5" s="33" t="s">
        <v>5</v>
      </c>
      <c r="C5" s="33" t="s">
        <v>4</v>
      </c>
      <c r="D5" s="33" t="s">
        <v>34</v>
      </c>
      <c r="E5" s="33" t="s">
        <v>63</v>
      </c>
      <c r="F5" s="33" t="s">
        <v>64</v>
      </c>
    </row>
    <row r="6" ht="21.75" customHeight="1" spans="1:6">
      <c r="A6" s="24" t="s">
        <v>6</v>
      </c>
      <c r="B6" s="40">
        <f>SUM(B7:B8)</f>
        <v>67.03</v>
      </c>
      <c r="C6" s="24" t="s">
        <v>7</v>
      </c>
      <c r="D6" s="40">
        <f>E6+F6</f>
        <v>59.58</v>
      </c>
      <c r="E6" s="40">
        <v>59.58</v>
      </c>
      <c r="F6" s="40"/>
    </row>
    <row r="7" ht="21.75" customHeight="1" spans="1:6">
      <c r="A7" s="27" t="s">
        <v>8</v>
      </c>
      <c r="B7" s="40">
        <v>67.03</v>
      </c>
      <c r="C7" s="24" t="s">
        <v>9</v>
      </c>
      <c r="D7" s="40">
        <f t="shared" ref="D7:D20" si="0">E7+F7</f>
        <v>0.2</v>
      </c>
      <c r="E7" s="40">
        <v>0.2</v>
      </c>
      <c r="F7" s="40"/>
    </row>
    <row r="8" ht="21.75" customHeight="1" spans="1:6">
      <c r="A8" s="27" t="s">
        <v>10</v>
      </c>
      <c r="B8" s="40"/>
      <c r="C8" s="24" t="s">
        <v>11</v>
      </c>
      <c r="D8" s="40">
        <f>E8+F8</f>
        <v>1.99</v>
      </c>
      <c r="E8" s="40">
        <v>1.99</v>
      </c>
      <c r="F8" s="40"/>
    </row>
    <row r="9" ht="21.75" customHeight="1" spans="1:6">
      <c r="A9" s="24" t="s">
        <v>12</v>
      </c>
      <c r="B9" s="40"/>
      <c r="C9" s="24" t="s">
        <v>13</v>
      </c>
      <c r="D9" s="40">
        <f>E9+F9</f>
        <v>5.26</v>
      </c>
      <c r="E9" s="40">
        <v>5.26</v>
      </c>
      <c r="F9" s="40"/>
    </row>
    <row r="10" ht="21.75" customHeight="1" spans="1:6">
      <c r="A10" s="24"/>
      <c r="B10" s="40"/>
      <c r="C10" s="24"/>
      <c r="D10" s="40">
        <f>E10+F10</f>
        <v>0</v>
      </c>
      <c r="E10" s="40"/>
      <c r="F10" s="40"/>
    </row>
    <row r="11" ht="21.75" customHeight="1" spans="1:6">
      <c r="A11" s="24"/>
      <c r="B11" s="40"/>
      <c r="C11" s="24"/>
      <c r="D11" s="40">
        <f>E11+F11</f>
        <v>0</v>
      </c>
      <c r="E11" s="40"/>
      <c r="F11" s="40"/>
    </row>
    <row r="12" ht="21.75" customHeight="1" spans="1:6">
      <c r="A12" s="24"/>
      <c r="B12" s="40"/>
      <c r="C12" s="24"/>
      <c r="D12" s="40">
        <f>E12+F12</f>
        <v>0</v>
      </c>
      <c r="E12" s="40"/>
      <c r="F12" s="40"/>
    </row>
    <row r="13" ht="21.75" customHeight="1" spans="1:6">
      <c r="A13" s="24"/>
      <c r="B13" s="40"/>
      <c r="C13" s="24"/>
      <c r="D13" s="40">
        <f>E13+F13</f>
        <v>0</v>
      </c>
      <c r="E13" s="40"/>
      <c r="F13" s="40"/>
    </row>
    <row r="14" ht="21.75" customHeight="1" spans="1:6">
      <c r="A14" s="24"/>
      <c r="B14" s="40"/>
      <c r="C14" s="24"/>
      <c r="D14" s="40">
        <f>E14+F14</f>
        <v>0</v>
      </c>
      <c r="E14" s="40"/>
      <c r="F14" s="40"/>
    </row>
    <row r="15" ht="21.75" customHeight="1" spans="1:6">
      <c r="A15" s="24"/>
      <c r="B15" s="40"/>
      <c r="C15" s="24"/>
      <c r="D15" s="40">
        <f>E15+F15</f>
        <v>0</v>
      </c>
      <c r="E15" s="40"/>
      <c r="F15" s="40"/>
    </row>
    <row r="16" ht="21.75" customHeight="1" spans="1:6">
      <c r="A16" s="25" t="s">
        <v>21</v>
      </c>
      <c r="B16" s="41">
        <f>B6+B9</f>
        <v>67.03</v>
      </c>
      <c r="C16" s="25" t="s">
        <v>22</v>
      </c>
      <c r="D16" s="40">
        <f>E16+F16</f>
        <v>67.03</v>
      </c>
      <c r="E16" s="40">
        <f>E6+E7+E8+E9</f>
        <v>67.03</v>
      </c>
      <c r="F16" s="40"/>
    </row>
    <row r="17" ht="21.75" customHeight="1" spans="1:6">
      <c r="A17" s="27" t="s">
        <v>25</v>
      </c>
      <c r="B17" s="40"/>
      <c r="C17" s="27" t="s">
        <v>24</v>
      </c>
      <c r="D17" s="40">
        <f>E17+F17</f>
        <v>0</v>
      </c>
      <c r="E17" s="40"/>
      <c r="F17" s="40"/>
    </row>
    <row r="18" ht="21.75" customHeight="1" spans="1:6">
      <c r="A18" s="27" t="s">
        <v>65</v>
      </c>
      <c r="B18" s="40"/>
      <c r="C18" s="24"/>
      <c r="D18" s="40">
        <f>E18+F18</f>
        <v>0</v>
      </c>
      <c r="E18" s="40"/>
      <c r="F18" s="40"/>
    </row>
    <row r="19" ht="21.75" customHeight="1" spans="1:6">
      <c r="A19" s="27" t="s">
        <v>66</v>
      </c>
      <c r="B19" s="40"/>
      <c r="C19" s="24"/>
      <c r="D19" s="40">
        <f>E19+F19</f>
        <v>0</v>
      </c>
      <c r="E19" s="40"/>
      <c r="F19" s="40"/>
    </row>
    <row r="20" ht="21.75" customHeight="1" spans="1:6">
      <c r="A20" s="25" t="s">
        <v>26</v>
      </c>
      <c r="B20" s="41">
        <f>B16+B17+B18+B19</f>
        <v>67.03</v>
      </c>
      <c r="C20" s="25" t="s">
        <v>27</v>
      </c>
      <c r="D20" s="40">
        <f>E20+F20</f>
        <v>67.03</v>
      </c>
      <c r="E20" s="40">
        <f t="shared" ref="E20:F20" si="1">E16+E17</f>
        <v>67.03</v>
      </c>
      <c r="F20" s="40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B1" sqref="B:F"/>
    </sheetView>
  </sheetViews>
  <sheetFormatPr defaultColWidth="9" defaultRowHeight="13.5" outlineLevelCol="5"/>
  <cols>
    <col min="1" max="1" width="34.875" customWidth="1"/>
    <col min="2" max="3" width="6.375" customWidth="1"/>
    <col min="4" max="5" width="8.125" customWidth="1"/>
    <col min="6" max="6" width="10.875" customWidth="1"/>
  </cols>
  <sheetData>
    <row r="2" ht="25.5" spans="1:6">
      <c r="A2" s="15" t="s">
        <v>67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29</v>
      </c>
      <c r="B4" s="33" t="s">
        <v>30</v>
      </c>
      <c r="C4" s="33" t="s">
        <v>55</v>
      </c>
      <c r="D4" s="33"/>
      <c r="E4" s="33"/>
      <c r="F4" s="17" t="s">
        <v>56</v>
      </c>
    </row>
    <row r="5" s="30" customFormat="1" ht="27" customHeight="1" spans="1:6">
      <c r="A5" s="33"/>
      <c r="B5" s="33"/>
      <c r="C5" s="33" t="s">
        <v>34</v>
      </c>
      <c r="D5" s="33" t="s">
        <v>60</v>
      </c>
      <c r="E5" s="33" t="s">
        <v>61</v>
      </c>
      <c r="F5" s="38"/>
    </row>
    <row r="6" ht="18" customHeight="1" spans="1:6">
      <c r="A6" s="24" t="s">
        <v>7</v>
      </c>
      <c r="B6" s="24">
        <f>C6+F6</f>
        <v>59.58</v>
      </c>
      <c r="C6" s="24">
        <f>SUM(D6:E6)</f>
        <v>52.58</v>
      </c>
      <c r="D6" s="24">
        <f t="shared" ref="D6:F6" si="0">D7</f>
        <v>43.28</v>
      </c>
      <c r="E6" s="24">
        <f>E7</f>
        <v>9.3</v>
      </c>
      <c r="F6" s="24">
        <f>F7</f>
        <v>7</v>
      </c>
    </row>
    <row r="7" ht="18" customHeight="1" spans="1:6">
      <c r="A7" s="24" t="s">
        <v>45</v>
      </c>
      <c r="B7" s="24">
        <f t="shared" ref="B7:B20" si="1">C7+F7</f>
        <v>59.58</v>
      </c>
      <c r="C7" s="24">
        <f t="shared" ref="C7:C20" si="2">SUM(D7:E7)</f>
        <v>52.58</v>
      </c>
      <c r="D7" s="24">
        <f>D8</f>
        <v>43.28</v>
      </c>
      <c r="E7" s="24">
        <f>E8</f>
        <v>9.3</v>
      </c>
      <c r="F7" s="24">
        <f>F9</f>
        <v>7</v>
      </c>
    </row>
    <row r="8" ht="18" customHeight="1" spans="1:6">
      <c r="A8" s="24" t="s">
        <v>46</v>
      </c>
      <c r="B8" s="24">
        <f>C8+F8</f>
        <v>52.58</v>
      </c>
      <c r="C8" s="24">
        <f>SUM(D8:E8)</f>
        <v>52.58</v>
      </c>
      <c r="D8" s="24">
        <v>43.28</v>
      </c>
      <c r="E8" s="24">
        <v>9.3</v>
      </c>
      <c r="F8" s="24"/>
    </row>
    <row r="9" ht="18" customHeight="1" spans="1:6">
      <c r="A9" s="24" t="s">
        <v>47</v>
      </c>
      <c r="B9" s="24">
        <f>C9</f>
        <v>7</v>
      </c>
      <c r="C9" s="24">
        <f>F9</f>
        <v>7</v>
      </c>
      <c r="D9" s="24"/>
      <c r="E9" s="24"/>
      <c r="F9" s="24">
        <v>7</v>
      </c>
    </row>
    <row r="10" ht="18" customHeight="1" spans="1:6">
      <c r="A10" s="24" t="s">
        <v>9</v>
      </c>
      <c r="B10" s="24">
        <f t="shared" ref="B10:B20" si="3">C10+F10</f>
        <v>0.2</v>
      </c>
      <c r="C10" s="24">
        <f t="shared" ref="C10:C20" si="4">SUM(D10:E10)</f>
        <v>0.2</v>
      </c>
      <c r="D10" s="24">
        <f t="shared" ref="D10:D15" si="5">D11</f>
        <v>0.2</v>
      </c>
      <c r="E10" s="24"/>
      <c r="F10" s="24"/>
    </row>
    <row r="11" ht="18" customHeight="1" spans="1:6">
      <c r="A11" s="24" t="s">
        <v>48</v>
      </c>
      <c r="B11" s="24">
        <f>C11+F11</f>
        <v>0.2</v>
      </c>
      <c r="C11" s="24">
        <f>SUM(D11:E11)</f>
        <v>0.2</v>
      </c>
      <c r="D11" s="24">
        <f>D12+D13</f>
        <v>0.2</v>
      </c>
      <c r="E11" s="24"/>
      <c r="F11" s="24"/>
    </row>
    <row r="12" ht="18" customHeight="1" spans="1:6">
      <c r="A12" s="24" t="s">
        <v>49</v>
      </c>
      <c r="B12" s="24">
        <f>C12+F12</f>
        <v>0.07</v>
      </c>
      <c r="C12" s="24">
        <f>SUM(D12:E12)</f>
        <v>0.07</v>
      </c>
      <c r="D12" s="24">
        <v>0.07</v>
      </c>
      <c r="E12" s="24"/>
      <c r="F12" s="24"/>
    </row>
    <row r="13" ht="18" customHeight="1" spans="1:6">
      <c r="A13" s="24" t="s">
        <v>49</v>
      </c>
      <c r="B13" s="24">
        <f>C13+F13</f>
        <v>0.13</v>
      </c>
      <c r="C13" s="24">
        <f>SUM(D13:E13)</f>
        <v>0.13</v>
      </c>
      <c r="D13" s="24">
        <v>0.13</v>
      </c>
      <c r="E13" s="24"/>
      <c r="F13" s="24"/>
    </row>
    <row r="14" ht="18" customHeight="1" spans="1:6">
      <c r="A14" s="24" t="s">
        <v>11</v>
      </c>
      <c r="B14" s="24">
        <f>C14+F14</f>
        <v>1.99</v>
      </c>
      <c r="C14" s="24">
        <f>SUM(D14:E14)</f>
        <v>1.99</v>
      </c>
      <c r="D14" s="24">
        <f t="shared" ref="D14:D18" si="6">D15</f>
        <v>1.99</v>
      </c>
      <c r="E14" s="24"/>
      <c r="F14" s="24"/>
    </row>
    <row r="15" ht="18" customHeight="1" spans="1:6">
      <c r="A15" s="24" t="s">
        <v>50</v>
      </c>
      <c r="B15" s="24">
        <f>C15+F15</f>
        <v>1.99</v>
      </c>
      <c r="C15" s="24">
        <f>SUM(D15:E15)</f>
        <v>1.99</v>
      </c>
      <c r="D15" s="24">
        <f>D16</f>
        <v>1.99</v>
      </c>
      <c r="E15" s="24"/>
      <c r="F15" s="24"/>
    </row>
    <row r="16" ht="18" customHeight="1" spans="1:6">
      <c r="A16" s="39" t="s">
        <v>51</v>
      </c>
      <c r="B16" s="24">
        <f>C16+F16</f>
        <v>1.99</v>
      </c>
      <c r="C16" s="24">
        <f>SUM(D16:E16)</f>
        <v>1.99</v>
      </c>
      <c r="D16" s="24">
        <v>1.99</v>
      </c>
      <c r="E16" s="24"/>
      <c r="F16" s="24"/>
    </row>
    <row r="17" ht="18" customHeight="1" spans="1:6">
      <c r="A17" s="24" t="s">
        <v>13</v>
      </c>
      <c r="B17" s="24">
        <f>C17+F17</f>
        <v>5.26</v>
      </c>
      <c r="C17" s="24">
        <f>SUM(D17:E17)</f>
        <v>5.26</v>
      </c>
      <c r="D17" s="24">
        <f>D18</f>
        <v>5.26</v>
      </c>
      <c r="E17" s="24"/>
      <c r="F17" s="24"/>
    </row>
    <row r="18" ht="18" customHeight="1" spans="1:6">
      <c r="A18" s="24" t="s">
        <v>52</v>
      </c>
      <c r="B18" s="24">
        <f>C18+F18</f>
        <v>5.26</v>
      </c>
      <c r="C18" s="24">
        <f>SUM(D18:E18)</f>
        <v>5.26</v>
      </c>
      <c r="D18" s="24">
        <f>D19</f>
        <v>5.26</v>
      </c>
      <c r="E18" s="24"/>
      <c r="F18" s="24"/>
    </row>
    <row r="19" ht="18" customHeight="1" spans="1:6">
      <c r="A19" s="24" t="s">
        <v>53</v>
      </c>
      <c r="B19" s="24">
        <f>C19+F19</f>
        <v>5.26</v>
      </c>
      <c r="C19" s="24">
        <f>SUM(D19:E19)</f>
        <v>5.26</v>
      </c>
      <c r="D19" s="24">
        <v>5.26</v>
      </c>
      <c r="E19" s="24"/>
      <c r="F19" s="24"/>
    </row>
    <row r="20" ht="18" customHeight="1" spans="1:6">
      <c r="A20" s="25" t="s">
        <v>34</v>
      </c>
      <c r="B20" s="24">
        <f>C20+F20</f>
        <v>67.03</v>
      </c>
      <c r="C20" s="24">
        <f>SUM(D20:E20)</f>
        <v>60.03</v>
      </c>
      <c r="D20" s="24">
        <f>D6+D10+D14+D17</f>
        <v>50.73</v>
      </c>
      <c r="E20" s="24">
        <f>E6</f>
        <v>9.3</v>
      </c>
      <c r="F20" s="24">
        <f>F6</f>
        <v>7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J44" sqref="J44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68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69</v>
      </c>
      <c r="B4" s="18" t="s">
        <v>30</v>
      </c>
      <c r="C4" s="23" t="s">
        <v>55</v>
      </c>
      <c r="D4" s="23"/>
      <c r="E4" s="23"/>
      <c r="F4" s="33" t="s">
        <v>56</v>
      </c>
    </row>
    <row r="5" ht="25.5" customHeight="1" spans="1:6">
      <c r="A5" s="33"/>
      <c r="B5" s="22"/>
      <c r="C5" s="23" t="s">
        <v>34</v>
      </c>
      <c r="D5" s="23" t="s">
        <v>60</v>
      </c>
      <c r="E5" s="23" t="s">
        <v>61</v>
      </c>
      <c r="F5" s="23"/>
    </row>
    <row r="6" ht="18" customHeight="1" spans="1:6">
      <c r="A6" s="34" t="s">
        <v>70</v>
      </c>
      <c r="B6" s="24">
        <f t="shared" ref="B6" si="0">SUM(B7:B19)</f>
        <v>50.73</v>
      </c>
      <c r="C6" s="24">
        <f t="shared" ref="C6" si="1">SUM(C7:C19)</f>
        <v>50.73</v>
      </c>
      <c r="D6" s="24">
        <f t="shared" ref="D6" si="2">SUM(D7:D19)</f>
        <v>50.73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71</v>
      </c>
      <c r="B7" s="24">
        <f t="shared" ref="B7:B19" si="4">C7+F7</f>
        <v>25.06</v>
      </c>
      <c r="C7" s="24">
        <f t="shared" ref="C7:C19" si="5">SUM(D7:E7)</f>
        <v>25.06</v>
      </c>
      <c r="D7" s="24">
        <v>25.06</v>
      </c>
      <c r="E7" s="24"/>
      <c r="F7" s="24"/>
    </row>
    <row r="8" ht="18" customHeight="1" spans="1:6">
      <c r="A8" s="35" t="s">
        <v>72</v>
      </c>
      <c r="B8" s="24">
        <f>C8+F8</f>
        <v>18.22</v>
      </c>
      <c r="C8" s="24">
        <f>SUM(D8:E8)</f>
        <v>18.22</v>
      </c>
      <c r="D8" s="24">
        <v>18.22</v>
      </c>
      <c r="E8" s="24"/>
      <c r="F8" s="24"/>
    </row>
    <row r="9" ht="18" customHeight="1" spans="1:6">
      <c r="A9" s="35" t="s">
        <v>73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74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75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76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77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78</v>
      </c>
      <c r="B14" s="24">
        <f>C14+F14</f>
        <v>1.99</v>
      </c>
      <c r="C14" s="24">
        <f>SUM(D14:E14)</f>
        <v>1.99</v>
      </c>
      <c r="D14" s="24">
        <v>1.99</v>
      </c>
      <c r="E14" s="24"/>
      <c r="F14" s="24"/>
    </row>
    <row r="15" ht="18" customHeight="1" spans="1:6">
      <c r="A15" s="35" t="s">
        <v>79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80</v>
      </c>
      <c r="B16" s="24">
        <f>C16+F16</f>
        <v>0.2</v>
      </c>
      <c r="C16" s="24">
        <f>SUM(D16:E16)</f>
        <v>0.2</v>
      </c>
      <c r="D16" s="24">
        <v>0.2</v>
      </c>
      <c r="E16" s="24"/>
      <c r="F16" s="24"/>
    </row>
    <row r="17" ht="18" customHeight="1" spans="1:6">
      <c r="A17" s="35" t="s">
        <v>81</v>
      </c>
      <c r="B17" s="24">
        <f>C17+F17</f>
        <v>5.26</v>
      </c>
      <c r="C17" s="24">
        <f>SUM(D17:E17)</f>
        <v>5.26</v>
      </c>
      <c r="D17" s="24">
        <v>5.26</v>
      </c>
      <c r="E17" s="24"/>
      <c r="F17" s="24"/>
    </row>
    <row r="18" ht="18" customHeight="1" spans="1:6">
      <c r="A18" s="35" t="s">
        <v>82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83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84</v>
      </c>
      <c r="B20" s="24">
        <f t="shared" ref="B20" si="6">SUM(B21:B47)</f>
        <v>16.3</v>
      </c>
      <c r="C20" s="24">
        <f t="shared" ref="C20" si="7">SUM(C21:C47)</f>
        <v>9.3</v>
      </c>
      <c r="D20" s="24">
        <f t="shared" ref="D20" si="8">SUM(D21:D47)</f>
        <v>0</v>
      </c>
      <c r="E20" s="24">
        <f t="shared" ref="E20" si="9">SUM(E21:E47)</f>
        <v>9.3</v>
      </c>
      <c r="F20" s="24">
        <f t="shared" ref="F20" si="10">SUM(F21:F47)</f>
        <v>7</v>
      </c>
    </row>
    <row r="21" ht="18" customHeight="1" spans="1:6">
      <c r="A21" s="35" t="s">
        <v>85</v>
      </c>
      <c r="B21" s="24">
        <f t="shared" ref="B21:B47" si="11">C21+F21</f>
        <v>10.8</v>
      </c>
      <c r="C21" s="24">
        <f t="shared" ref="C21:C47" si="12">SUM(D21:E21)</f>
        <v>3.8</v>
      </c>
      <c r="D21" s="24"/>
      <c r="E21" s="24">
        <v>3.8</v>
      </c>
      <c r="F21" s="24">
        <v>7</v>
      </c>
    </row>
    <row r="22" ht="18" customHeight="1" spans="1:6">
      <c r="A22" s="35" t="s">
        <v>86</v>
      </c>
      <c r="B22" s="24">
        <f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35" t="s">
        <v>87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88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89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90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91</v>
      </c>
      <c r="B27" s="24">
        <f>C27+F27</f>
        <v>0.3</v>
      </c>
      <c r="C27" s="24">
        <f>SUM(D27:E27)</f>
        <v>0.3</v>
      </c>
      <c r="D27" s="24"/>
      <c r="E27" s="24">
        <v>0.3</v>
      </c>
      <c r="F27" s="24"/>
    </row>
    <row r="28" ht="18" customHeight="1" spans="1:6">
      <c r="A28" s="35" t="s">
        <v>92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93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94</v>
      </c>
      <c r="B30" s="24">
        <f>C30+F30</f>
        <v>4</v>
      </c>
      <c r="C30" s="24">
        <f>SUM(D30:E30)</f>
        <v>4</v>
      </c>
      <c r="D30" s="24"/>
      <c r="E30" s="24">
        <v>4</v>
      </c>
      <c r="F30" s="24"/>
    </row>
    <row r="31" ht="18" customHeight="1" spans="1:6">
      <c r="A31" s="35" t="s">
        <v>95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96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97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98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99</v>
      </c>
      <c r="B35" s="24">
        <f>C35+F35</f>
        <v>0.5</v>
      </c>
      <c r="C35" s="24">
        <f>SUM(D35:E35)</f>
        <v>0.5</v>
      </c>
      <c r="D35" s="24"/>
      <c r="E35" s="24">
        <v>0.5</v>
      </c>
      <c r="F35" s="24"/>
    </row>
    <row r="36" ht="18" customHeight="1" spans="1:6">
      <c r="A36" s="35" t="s">
        <v>100</v>
      </c>
      <c r="B36" s="24">
        <f>C36+F36</f>
        <v>0.1</v>
      </c>
      <c r="C36" s="24">
        <f>SUM(D36:E36)</f>
        <v>0.1</v>
      </c>
      <c r="D36" s="24"/>
      <c r="E36" s="24">
        <v>0.1</v>
      </c>
      <c r="F36" s="24"/>
    </row>
    <row r="37" ht="18" customHeight="1" spans="1:6">
      <c r="A37" s="35" t="s">
        <v>101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102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103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104</v>
      </c>
      <c r="B40" s="24">
        <f>C40+F40</f>
        <v>0.6</v>
      </c>
      <c r="C40" s="24">
        <f>SUM(D40:E40)</f>
        <v>0.6</v>
      </c>
      <c r="D40" s="24"/>
      <c r="E40" s="24">
        <v>0.6</v>
      </c>
      <c r="F40" s="24"/>
    </row>
    <row r="41" ht="18" customHeight="1" spans="1:6">
      <c r="A41" s="35" t="s">
        <v>105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106</v>
      </c>
      <c r="B42" s="24">
        <f>C42+F42</f>
        <v>0</v>
      </c>
      <c r="C42" s="24">
        <f>SUM(D42:E42)</f>
        <v>0</v>
      </c>
      <c r="D42" s="24"/>
      <c r="E42" s="24"/>
      <c r="F42" s="24"/>
    </row>
    <row r="43" ht="18" customHeight="1" spans="1:6">
      <c r="A43" s="35" t="s">
        <v>107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108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109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110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111</v>
      </c>
      <c r="B47" s="24">
        <f>C47+F47</f>
        <v>0</v>
      </c>
      <c r="C47" s="24">
        <f>SUM(D47:E47)</f>
        <v>0</v>
      </c>
      <c r="D47" s="24"/>
      <c r="E47" s="24"/>
      <c r="F47" s="24"/>
    </row>
    <row r="48" ht="18" customHeight="1" spans="1:6">
      <c r="A48" s="34" t="s">
        <v>112</v>
      </c>
      <c r="B48" s="24">
        <f t="shared" ref="B48" si="13">SUM(B49:B59)</f>
        <v>0</v>
      </c>
      <c r="C48" s="24">
        <f t="shared" ref="C48" si="14">SUM(C49:C59)</f>
        <v>0</v>
      </c>
      <c r="D48" s="24">
        <f t="shared" ref="D48" si="15">SUM(D49:D59)</f>
        <v>0</v>
      </c>
      <c r="E48" s="24">
        <f t="shared" ref="E48" si="16">SUM(E49:E59)</f>
        <v>0</v>
      </c>
      <c r="F48" s="24">
        <f t="shared" ref="F48" si="17">SUM(F49:F59)</f>
        <v>0</v>
      </c>
    </row>
    <row r="49" ht="18" customHeight="1" spans="1:6">
      <c r="A49" s="35" t="s">
        <v>113</v>
      </c>
      <c r="B49" s="24">
        <f t="shared" ref="B49:B59" si="18">C49+F49</f>
        <v>0</v>
      </c>
      <c r="C49" s="24">
        <f t="shared" ref="C49:C59" si="19">SUM(D49:E49)</f>
        <v>0</v>
      </c>
      <c r="D49" s="24"/>
      <c r="E49" s="24"/>
      <c r="F49" s="24"/>
    </row>
    <row r="50" ht="18" customHeight="1" spans="1:6">
      <c r="A50" s="35" t="s">
        <v>114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115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116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117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118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119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120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121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122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123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124</v>
      </c>
      <c r="B60" s="24">
        <f t="shared" ref="B60:F60" si="20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125</v>
      </c>
      <c r="B61" s="24">
        <f t="shared" ref="B61:B64" si="21">C61+F61</f>
        <v>0</v>
      </c>
      <c r="C61" s="24">
        <f t="shared" ref="C61:C64" si="22">SUM(D61:E61)</f>
        <v>0</v>
      </c>
      <c r="D61" s="24"/>
      <c r="E61" s="24"/>
      <c r="F61" s="24"/>
    </row>
    <row r="62" ht="18" customHeight="1" spans="1:6">
      <c r="A62" s="35" t="s">
        <v>126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127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128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129</v>
      </c>
      <c r="B65" s="24">
        <f t="shared" ref="B65" si="23">SUM(B66:B77)</f>
        <v>0</v>
      </c>
      <c r="C65" s="24">
        <f t="shared" ref="C65" si="24">SUM(C66:C77)</f>
        <v>0</v>
      </c>
      <c r="D65" s="24">
        <f t="shared" ref="D65" si="25">SUM(D66:D77)</f>
        <v>0</v>
      </c>
      <c r="E65" s="24">
        <f t="shared" ref="E65" si="26">SUM(E66:E77)</f>
        <v>0</v>
      </c>
      <c r="F65" s="24">
        <f t="shared" ref="F65" si="27">SUM(F66:F77)</f>
        <v>0</v>
      </c>
    </row>
    <row r="66" ht="18" customHeight="1" spans="1:6">
      <c r="A66" s="35" t="s">
        <v>130</v>
      </c>
      <c r="B66" s="24">
        <f t="shared" ref="B66:B70" si="28">C66+F66</f>
        <v>0</v>
      </c>
      <c r="C66" s="24">
        <f t="shared" ref="C66:C70" si="29">SUM(D66:E66)</f>
        <v>0</v>
      </c>
      <c r="D66" s="24"/>
      <c r="E66" s="24"/>
      <c r="F66" s="24"/>
    </row>
    <row r="67" ht="18" customHeight="1" spans="1:6">
      <c r="A67" s="35" t="s">
        <v>131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132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133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134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135</v>
      </c>
      <c r="B71" s="24">
        <f t="shared" ref="B71:B77" si="30">C71+F71</f>
        <v>0</v>
      </c>
      <c r="C71" s="24">
        <f t="shared" ref="C71:C77" si="31">SUM(D71:E71)</f>
        <v>0</v>
      </c>
      <c r="D71" s="24"/>
      <c r="E71" s="24"/>
      <c r="F71" s="24"/>
    </row>
    <row r="72" ht="18" customHeight="1" spans="1:6">
      <c r="A72" s="35" t="s">
        <v>136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137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138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139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140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141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142</v>
      </c>
      <c r="B78" s="24">
        <f t="shared" ref="B78" si="32">SUM(B79:B94)</f>
        <v>0</v>
      </c>
      <c r="C78" s="24">
        <f t="shared" ref="C78" si="33">SUM(C79:C94)</f>
        <v>0</v>
      </c>
      <c r="D78" s="24">
        <f t="shared" ref="D78" si="34">SUM(D79:D94)</f>
        <v>0</v>
      </c>
      <c r="E78" s="24">
        <f t="shared" ref="E78" si="35">SUM(E79:E94)</f>
        <v>0</v>
      </c>
      <c r="F78" s="24">
        <f t="shared" ref="F78" si="36">SUM(F79:F94)</f>
        <v>0</v>
      </c>
    </row>
    <row r="79" ht="18" customHeight="1" spans="1:6">
      <c r="A79" s="35" t="s">
        <v>130</v>
      </c>
      <c r="B79" s="24">
        <f t="shared" ref="B79:B94" si="37">C79+F79</f>
        <v>0</v>
      </c>
      <c r="C79" s="24">
        <f t="shared" ref="C79:C94" si="38">SUM(D79:E79)</f>
        <v>0</v>
      </c>
      <c r="D79" s="24"/>
      <c r="E79" s="24"/>
      <c r="F79" s="24"/>
    </row>
    <row r="80" ht="18" customHeight="1" spans="1:6">
      <c r="A80" s="35" t="s">
        <v>131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132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133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134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135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136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143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144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145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146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137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138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139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140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147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148</v>
      </c>
      <c r="B95" s="24">
        <f t="shared" ref="B95" si="39">SUM(B96:B97)</f>
        <v>0</v>
      </c>
      <c r="C95" s="24">
        <f t="shared" ref="C95" si="40">SUM(C96:C97)</f>
        <v>0</v>
      </c>
      <c r="D95" s="24">
        <f t="shared" ref="D95" si="41">SUM(D96:D97)</f>
        <v>0</v>
      </c>
      <c r="E95" s="24">
        <f t="shared" ref="E95" si="42">SUM(E96:E97)</f>
        <v>0</v>
      </c>
      <c r="F95" s="24">
        <f t="shared" ref="F95" si="43">SUM(F96:F97)</f>
        <v>0</v>
      </c>
    </row>
    <row r="96" ht="18" customHeight="1" spans="1:6">
      <c r="A96" s="35" t="s">
        <v>149</v>
      </c>
      <c r="B96" s="24">
        <f t="shared" ref="B96:B97" si="44">C96+F96</f>
        <v>0</v>
      </c>
      <c r="C96" s="24">
        <f t="shared" ref="C96:C97" si="45">SUM(D96:E96)</f>
        <v>0</v>
      </c>
      <c r="D96" s="24"/>
      <c r="E96" s="24"/>
      <c r="F96" s="24"/>
    </row>
    <row r="97" ht="18" customHeight="1" spans="1:6">
      <c r="A97" s="35" t="s">
        <v>150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151</v>
      </c>
      <c r="B98" s="24">
        <f t="shared" ref="B98" si="46">SUM(B99:B103)</f>
        <v>0</v>
      </c>
      <c r="C98" s="24">
        <f t="shared" ref="C98" si="47">SUM(C99:C103)</f>
        <v>0</v>
      </c>
      <c r="D98" s="24">
        <f t="shared" ref="D98" si="48">SUM(D99:D103)</f>
        <v>0</v>
      </c>
      <c r="E98" s="24">
        <f t="shared" ref="E98" si="49">SUM(E99:E103)</f>
        <v>0</v>
      </c>
      <c r="F98" s="24">
        <f t="shared" ref="F98" si="50">SUM(F99:F103)</f>
        <v>0</v>
      </c>
    </row>
    <row r="99" ht="18" customHeight="1" spans="1:6">
      <c r="A99" s="35" t="s">
        <v>149</v>
      </c>
      <c r="B99" s="24">
        <f t="shared" ref="B99:B103" si="51">C99+F99</f>
        <v>0</v>
      </c>
      <c r="C99" s="24">
        <f t="shared" ref="C99:C103" si="52">SUM(D99:E99)</f>
        <v>0</v>
      </c>
      <c r="D99" s="24"/>
      <c r="E99" s="24"/>
      <c r="F99" s="24"/>
    </row>
    <row r="100" ht="18" customHeight="1" spans="1:6">
      <c r="A100" s="35" t="s">
        <v>152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153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154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150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155</v>
      </c>
      <c r="B104" s="24">
        <f t="shared" ref="B104" si="53">SUM(B105:B106)</f>
        <v>0</v>
      </c>
      <c r="C104" s="24">
        <f t="shared" ref="C104" si="54">SUM(C105:C106)</f>
        <v>0</v>
      </c>
      <c r="D104" s="24">
        <f t="shared" ref="D104" si="55">SUM(D105:D106)</f>
        <v>0</v>
      </c>
      <c r="E104" s="24">
        <f t="shared" ref="E104" si="56">SUM(E105:E106)</f>
        <v>0</v>
      </c>
      <c r="F104" s="24">
        <f t="shared" ref="F104" si="57">SUM(F105:F106)</f>
        <v>0</v>
      </c>
    </row>
    <row r="105" ht="18" customHeight="1" spans="1:6">
      <c r="A105" s="35" t="s">
        <v>156</v>
      </c>
      <c r="B105" s="24">
        <f t="shared" ref="B105:B106" si="58">C105+F105</f>
        <v>0</v>
      </c>
      <c r="C105" s="24">
        <f t="shared" ref="C105:C106" si="59">SUM(D105:E105)</f>
        <v>0</v>
      </c>
      <c r="D105" s="24"/>
      <c r="E105" s="24"/>
      <c r="F105" s="24"/>
    </row>
    <row r="106" ht="18" customHeight="1" spans="1:6">
      <c r="A106" s="35" t="s">
        <v>157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158</v>
      </c>
      <c r="B107" s="24">
        <f t="shared" ref="B107" si="60">SUM(B108:B111)</f>
        <v>0</v>
      </c>
      <c r="C107" s="24">
        <f t="shared" ref="C107" si="61">SUM(C108:C111)</f>
        <v>0</v>
      </c>
      <c r="D107" s="24">
        <f t="shared" ref="D107" si="62">SUM(D108:D111)</f>
        <v>0</v>
      </c>
      <c r="E107" s="24">
        <f t="shared" ref="E107" si="63">SUM(E108:E111)</f>
        <v>0</v>
      </c>
      <c r="F107" s="24">
        <f t="shared" ref="F107" si="64">SUM(F108:F111)</f>
        <v>0</v>
      </c>
    </row>
    <row r="108" ht="18" customHeight="1" spans="1:6">
      <c r="A108" s="35" t="s">
        <v>159</v>
      </c>
      <c r="B108" s="24">
        <f t="shared" ref="B108:B111" si="65">C108+F108</f>
        <v>0</v>
      </c>
      <c r="C108" s="24">
        <f t="shared" ref="C108:C111" si="66">SUM(D108:E108)</f>
        <v>0</v>
      </c>
      <c r="D108" s="24"/>
      <c r="E108" s="24"/>
      <c r="F108" s="24"/>
    </row>
    <row r="109" ht="18" customHeight="1" spans="1:6">
      <c r="A109" s="35" t="s">
        <v>160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161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162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34</v>
      </c>
      <c r="B112" s="24">
        <f t="shared" ref="B112:F112" si="67">B6+B20+B48+B60+B65+B78+B95+B98+B104+B107</f>
        <v>67.03</v>
      </c>
      <c r="C112" s="24">
        <f>C6+C20+C48+C60+C65+C78+C95+C98+C104+C107</f>
        <v>60.03</v>
      </c>
      <c r="D112" s="24">
        <f>D6+D20+D48+D60+D65+D78+D95+D98+D104+D107</f>
        <v>50.73</v>
      </c>
      <c r="E112" s="24">
        <f>E6+E20+E48+E60+E65+E78+E95+E98+E104+E107</f>
        <v>9.3</v>
      </c>
      <c r="F112" s="24">
        <f>F6+F20+F48+F60+F65+F78+F95+F98+F104+F107</f>
        <v>7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163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164</v>
      </c>
    </row>
    <row r="5" ht="24" customHeight="1" spans="1:2">
      <c r="A5" s="24" t="s">
        <v>34</v>
      </c>
      <c r="B5" s="24">
        <f>SUM(B6:B8)</f>
        <v>0.1</v>
      </c>
    </row>
    <row r="6" ht="24" customHeight="1" spans="1:2">
      <c r="A6" s="27" t="s">
        <v>165</v>
      </c>
      <c r="B6" s="24"/>
    </row>
    <row r="7" ht="24" customHeight="1" spans="1:2">
      <c r="A7" s="27" t="s">
        <v>166</v>
      </c>
      <c r="B7" s="24">
        <v>0.1</v>
      </c>
    </row>
    <row r="8" ht="24" customHeight="1" spans="1:2">
      <c r="A8" s="27" t="s">
        <v>167</v>
      </c>
      <c r="B8" s="24">
        <f>SUM(B9:B10)</f>
        <v>0</v>
      </c>
    </row>
    <row r="9" ht="24" customHeight="1" spans="1:2">
      <c r="A9" s="27" t="s">
        <v>168</v>
      </c>
      <c r="B9" s="24"/>
    </row>
    <row r="10" ht="24" customHeight="1" spans="1:2">
      <c r="A10" s="27" t="s">
        <v>169</v>
      </c>
      <c r="B10" s="24"/>
    </row>
    <row r="11" ht="30.75" customHeight="1" spans="1:2">
      <c r="A11" s="28" t="s">
        <v>170</v>
      </c>
      <c r="B11" s="28"/>
    </row>
    <row r="12" ht="30.75" customHeight="1" spans="1:2">
      <c r="A12" s="29" t="s">
        <v>171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172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55</v>
      </c>
      <c r="D4" s="20"/>
      <c r="E4" s="21"/>
      <c r="F4" s="17" t="s">
        <v>56</v>
      </c>
    </row>
    <row r="5" ht="23.25" customHeight="1" spans="1:6">
      <c r="A5" s="22"/>
      <c r="B5" s="22"/>
      <c r="C5" s="23" t="s">
        <v>34</v>
      </c>
      <c r="D5" s="23" t="s">
        <v>60</v>
      </c>
      <c r="E5" s="23" t="s">
        <v>61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175</v>
      </c>
      <c r="B4" s="4"/>
      <c r="C4" s="5"/>
      <c r="D4" s="6"/>
      <c r="E4" s="6"/>
      <c r="F4" s="6"/>
      <c r="G4" s="7"/>
      <c r="H4" s="4" t="s">
        <v>176</v>
      </c>
      <c r="I4" s="4"/>
      <c r="J4" s="4"/>
      <c r="K4" s="4"/>
      <c r="L4" s="4"/>
      <c r="M4" s="4"/>
      <c r="N4" s="4"/>
    </row>
    <row r="5" ht="36.75" customHeight="1" spans="1:14">
      <c r="A5" s="4" t="s">
        <v>177</v>
      </c>
      <c r="B5" s="4"/>
      <c r="C5" s="5" t="s">
        <v>178</v>
      </c>
      <c r="D5" s="6"/>
      <c r="E5" s="6"/>
      <c r="F5" s="6"/>
      <c r="G5" s="6"/>
      <c r="H5" s="4" t="s">
        <v>179</v>
      </c>
      <c r="I5" s="4"/>
      <c r="J5" s="4"/>
      <c r="K5" s="4"/>
      <c r="L5" s="5"/>
      <c r="M5" s="6"/>
      <c r="N5" s="7"/>
    </row>
    <row r="6" ht="25.5" customHeight="1" spans="1:14">
      <c r="A6" s="8" t="s">
        <v>180</v>
      </c>
      <c r="B6" s="9"/>
      <c r="C6" s="10" t="s">
        <v>181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183</v>
      </c>
      <c r="B8" s="4"/>
      <c r="C8" s="4"/>
      <c r="D8" s="4"/>
      <c r="E8" s="4" t="s">
        <v>184</v>
      </c>
      <c r="F8" s="4"/>
      <c r="G8" s="4"/>
      <c r="H8" s="4"/>
      <c r="I8" s="4"/>
      <c r="J8" s="4"/>
      <c r="K8" s="4"/>
      <c r="L8" s="4"/>
      <c r="M8" s="4"/>
      <c r="N8" s="14" t="s">
        <v>185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186</v>
      </c>
      <c r="B10" s="13"/>
      <c r="C10" s="13"/>
      <c r="D10" s="13"/>
      <c r="E10" s="4" t="s">
        <v>187</v>
      </c>
      <c r="F10" s="4"/>
      <c r="G10" s="4" t="s">
        <v>188</v>
      </c>
      <c r="H10" s="4"/>
      <c r="I10" s="4"/>
      <c r="J10" s="4"/>
      <c r="K10" s="4" t="s">
        <v>189</v>
      </c>
      <c r="L10" s="4"/>
      <c r="M10" s="4"/>
      <c r="N10" s="4" t="s">
        <v>190</v>
      </c>
    </row>
    <row r="11" ht="21" customHeight="1" spans="1:14">
      <c r="A11" s="13"/>
      <c r="B11" s="13"/>
      <c r="C11" s="13"/>
      <c r="D11" s="13"/>
      <c r="E11" s="4" t="s">
        <v>191</v>
      </c>
      <c r="F11" s="4"/>
      <c r="G11" s="4" t="s">
        <v>192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193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194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195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196</v>
      </c>
      <c r="F19" s="4"/>
      <c r="G19" s="4" t="s">
        <v>197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198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199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200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201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15:J16"/>
    <mergeCell ref="G17:J18"/>
    <mergeCell ref="E11:F18"/>
    <mergeCell ref="G11:J12"/>
    <mergeCell ref="G13:J14"/>
    <mergeCell ref="G25:J26"/>
    <mergeCell ref="G27:J28"/>
    <mergeCell ref="E19:F28"/>
    <mergeCell ref="G19:J20"/>
    <mergeCell ref="G21:J22"/>
    <mergeCell ref="G23:J24"/>
    <mergeCell ref="A10:D28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哦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2019-05-17T10:32:29Z</dcterms:created>
  <dcterms:modified xsi:type="dcterms:W3CDTF">2019-05-17T10:34:13Z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