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<sst xmlns="http://schemas.openxmlformats.org/spreadsheetml/2006/main" count="207">
  <si>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</si>
  <si>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</si>
  <si>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</si>
  <si>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</si>
  <si>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</si>
  <si>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</si>
  <si>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</si>
  <si>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</si>
  <si>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</si>
  <si>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</si>
  <si>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</si>
  <si>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</si>
  <si>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</si>
  <si>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</si>
  <si>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</si>
  <si>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</si>
  <si>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</si>
  <si>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</si>
  <si>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</si>
  <si>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</si>
  <si>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</si>
  <si>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</si>
  <si>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</si>
  <si>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</si>
  <si>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</si>
  <si>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</si>
  <si>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</si>
  <si>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</si>
  <si>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</si>
  <si>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</si>
  <si>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</si>
  <si>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</si>
  <si>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</si>
  <si>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</si>
  <si>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</si>
  <si>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</si>
  <si>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</si>
  <si>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</si>
  <si>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</si>
  <si>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</si>
  <si>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</si>
  <si>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</si>
  <si>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</si>
  <si>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 群众团体事务</t>
  </si>
  <si>
    <t xml:space="preserve">        行政运行</t>
  </si>
  <si>
    <t xml:space="preserve">        事业运行</t>
  </si>
  <si>
    <t xml:space="preserve">        其他群众团体事务支出</t>
  </si>
  <si>
    <t xml:space="preserve">      财政对其他社会保险基金的补助</t>
  </si>
  <si>
    <t xml:space="preserve">        财政对工伤保险基金的补助</t>
  </si>
  <si>
    <t xml:space="preserve">        财政对生育保险基金的补助</t>
  </si>
  <si>
    <t xml:space="preserve">      行政事业单位医疗</t>
  </si>
  <si>
    <t xml:space="preserve">        行政单位医疗</t>
  </si>
  <si>
    <t xml:space="preserve">        事业单位医疗</t>
  </si>
  <si>
    <t xml:space="preserve">      住房改革支出</t>
  </si>
  <si>
    <t xml:space="preserve"> 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</si>
  <si>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</si>
  <si>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</si>
  <si>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</si>
  <si>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</si>
  <si>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</si>
  <si>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</si>
  <si>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</si>
  <si>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</si>
  <si>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 xml:space="preserve"> 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</si>
  <si>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</si>
  <si>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</si>
  <si>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</si>
  <si>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</si>
  <si>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</si>
  <si>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139</t>
  </si>
  <si>
    <t>一般公共预算财政拨款功能分类支出预算表</t>
  </si>
  <si>
    <r>
      <rPr>
        <sz val="11"/>
        <color indexed="8"/>
        <rFont val="宋体"/>
        <family val="3"/>
        <charset val="134"/>
      </rPr>
      <t xml:space="preserve">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charset val="134"/>
      </rPr>
      <t>行政单位医疗</t>
    </r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</si>
  <si>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>事业</t>
    </r>
    <r>
      <rPr>
        <sz val="11"/>
        <color indexed="8"/>
        <rFont val="宋体"/>
        <charset val="134"/>
      </rPr>
      <t>单位医疗</t>
    </r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</si>
  <si>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</si>
  <si>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</si>
  <si>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</si>
  <si>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</si>
  <si>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</si>
  <si>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</si>
  <si>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</si>
  <si>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</si>
  <si>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</si>
  <si>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</si>
  <si>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</si>
  <si>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</si>
  <si>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</si>
  <si>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</si>
  <si>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</si>
  <si>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</si>
  <si>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</si>
  <si>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</si>
  <si>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</si>
  <si>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</si>
  <si>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</si>
  <si>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</si>
  <si>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</si>
  <si>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</si>
  <si>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</si>
  <si>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</si>
  <si>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</si>
  <si>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</si>
  <si>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</si>
  <si>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</si>
  <si>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</si>
  <si>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</si>
  <si>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</si>
  <si>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</si>
  <si>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</si>
  <si>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</si>
  <si>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</si>
  <si>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</si>
  <si>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</si>
  <si>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</si>
  <si>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</si>
  <si>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</si>
  <si>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</si>
  <si>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</si>
  <si>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</si>
  <si>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</si>
  <si>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</si>
  <si>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</si>
  <si>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</si>
  <si>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</si>
  <si>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</si>
  <si>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</si>
  <si>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</si>
  <si>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</si>
  <si>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</si>
  <si>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</si>
  <si>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</si>
  <si>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</si>
  <si>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</si>
  <si>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</si>
  <si>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</si>
  <si>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</si>
  <si>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</si>
  <si>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</si>
  <si>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</si>
  <si>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</si>
  <si>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</si>
  <si>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</si>
  <si>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</si>
  <si>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</si>
  <si>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</si>
  <si>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</si>
  <si>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</si>
  <si>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</si>
  <si>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</si>
  <si>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</si>
  <si>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</si>
  <si>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</si>
  <si>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</si>
  <si>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</si>
  <si>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</si>
  <si>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</si>
  <si>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</si>
  <si>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</si>
  <si>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</si>
  <si>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</si>
  <si>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</si>
  <si>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</si>
  <si>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</si>
  <si>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</si>
  <si>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</si>
  <si>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</si>
  <si>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</si>
  <si>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</si>
  <si>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</si>
  <si>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</si>
  <si>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</si>
  <si>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</si>
  <si>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</si>
  <si>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</si>
  <si>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</si>
  <si>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</si>
  <si>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说明：1、“2019年预算数”的单位范围包括部门本级及所属1个预算单位。</t>
  </si>
  <si>
    <t xml:space="preserve">      2、“2019年预算数”的实有人员14人，其中：在职人员4人，离退休人员0人。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</si>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</sst>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.00_);\(0.00\)"/>
  </numFmts>
  <fonts count="24"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2" borderId="1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2" borderId="1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12" borderId="14" applyNumberFormat="0" applyAlignment="0" applyProtection="0">
      <alignment vertical="center"/>
    </xf>
    <xf numFmtId="0" fontId="14" fillId="15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21" applyNumberFormat="0" applyFont="0" applyAlignment="0" applyProtection="0">
      <alignment vertical="center"/>
    </xf>
  </cellStyleXfs>
  <cellXfs count="62">
    <xf numFmtId="0" fontId="0" fillId="0" borderId="0" xfId="0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17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9" fillId="0" borderId="0" xfId="0" applyFont="1" applyAlignment="1">
      <alignment horizontal="center" vertical="center" wrapText="1"/>
    </xf>
    <xf numFmtId="177" fontId="0" fillId="0" borderId="12" xfId="0" applyNumberForma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1" fillId="0" borderId="1" xfId="0" applyFont="1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12" fillId="0" borderId="1" xfId="0" applyNumberFormat="1" applyFont="1" applyBorder="1" applyAlignment="1">
      <alignment horizontal="right" vertical="center"/>
    </xf>
    <xf numFmtId="49" fontId="22" fillId="0" borderId="1" xfId="5" applyNumberFormat="1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23" fillId="0" borderId="1" xfId="0" applyFont="1" applyBorder="1">
      <alignment vertical="center"/>
    </xf>
    <xf numFmtId="0" fontId="0" fillId="0" borderId="13" xfId="0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indent="2"/>
    </xf>
    <xf numFmtId="177" fontId="12" fillId="0" borderId="1" xfId="0" applyNumberFormat="1" applyFont="1" applyBorder="1" applyAlignment="1">
      <alignment horizontal="center" vertical="center"/>
    </xf>
  </cellXfs>
  <cellStyles count="4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C9" sqref="C9"/>
    </sheetView>
  </sheetViews>
  <sheetFormatPr defaultColWidth="9" defaultRowHeight="13.5" outlineLevelCol="3"/>
  <cols>
    <col min="1" max="1" width="29.6666666666667" customWidth="1"/>
    <col min="2" max="2" width="13.775" customWidth="1"/>
    <col min="3" max="3" width="29.4416666666667" customWidth="1"/>
    <col min="4" max="4" width="14.1083333333333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41">
        <v>139</v>
      </c>
      <c r="C6" s="24" t="s">
        <v>7</v>
      </c>
      <c r="D6" s="24">
        <v>134.45</v>
      </c>
    </row>
    <row r="7" ht="21" customHeight="1" spans="1:4">
      <c r="A7" s="60" t="s">
        <v>8</v>
      </c>
      <c r="B7" s="41">
        <v>139</v>
      </c>
      <c r="C7" s="24" t="s">
        <v>9</v>
      </c>
      <c r="D7" s="24">
        <v>0.13</v>
      </c>
    </row>
    <row r="8" ht="21" customHeight="1" spans="1:4">
      <c r="A8" s="60" t="s">
        <v>10</v>
      </c>
      <c r="B8" s="24"/>
      <c r="C8" s="24" t="s">
        <v>11</v>
      </c>
      <c r="D8" s="24">
        <v>1.33</v>
      </c>
    </row>
    <row r="9" ht="21" customHeight="1" spans="1:4">
      <c r="A9" s="24" t="s">
        <v>12</v>
      </c>
      <c r="B9" s="24"/>
      <c r="C9" s="24" t="s">
        <v>13</v>
      </c>
      <c r="D9" s="24">
        <v>3.09</v>
      </c>
    </row>
    <row r="10" ht="21" customHeight="1" spans="1:4">
      <c r="A10" s="24" t="s">
        <v>14</v>
      </c>
      <c r="B10" s="24"/>
      <c r="C10" s="24"/>
      <c r="D10" s="41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61">
        <v>139</v>
      </c>
      <c r="C16" s="25" t="s">
        <v>20</v>
      </c>
      <c r="D16" s="61">
        <v>139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61">
        <v>139</v>
      </c>
      <c r="C19" s="25" t="s">
        <v>25</v>
      </c>
      <c r="D19" s="61">
        <v>139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30"/>
  <sheetViews>
    <sheetView showZeros="0" topLeftCell="A3" workbookViewId="0">
      <selection activeCell="A26" sqref="A26"/>
    </sheetView>
  </sheetViews>
  <sheetFormatPr defaultColWidth="9" defaultRowHeight="13.5"/>
  <cols>
    <col min="1" max="1" width="34.8833333333333" customWidth="1"/>
    <col min="2" max="3" width="8.375" customWidth="1"/>
    <col min="4" max="4" width="7.44166666666667" customWidth="1"/>
    <col min="6" max="6" width="3.55833333333333" customWidth="1"/>
    <col min="7" max="7" width="3.33333333333333" customWidth="1"/>
    <col min="8" max="8" width="2.775" customWidth="1"/>
    <col min="9" max="13" width="3.33333333333333" customWidth="1"/>
    <col min="14" max="14" width="2.775" customWidth="1"/>
    <col min="15" max="15" width="2.88333333333333" customWidth="1"/>
    <col min="16" max="16" width="2.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53" t="s">
        <v>1</v>
      </c>
      <c r="N3" s="53"/>
      <c r="O3" s="53"/>
      <c r="P3" s="53"/>
    </row>
    <row r="4" s="31" customFormat="1" ht="21" customHeight="1" spans="1:16">
      <c r="A4" s="17" t="s">
        <v>27</v>
      </c>
      <c r="B4" s="17" t="s">
        <v>28</v>
      </c>
      <c r="C4" s="35" t="s">
        <v>29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7" t="s">
        <v>30</v>
      </c>
      <c r="P4" s="17" t="s">
        <v>31</v>
      </c>
    </row>
    <row r="5" s="31" customFormat="1" ht="42.75" customHeight="1" spans="1:16">
      <c r="A5" s="57"/>
      <c r="B5" s="57"/>
      <c r="C5" s="17" t="s">
        <v>32</v>
      </c>
      <c r="D5" s="35" t="s">
        <v>33</v>
      </c>
      <c r="E5" s="35"/>
      <c r="F5" s="35"/>
      <c r="G5" s="17" t="s">
        <v>34</v>
      </c>
      <c r="H5" s="35" t="s">
        <v>35</v>
      </c>
      <c r="I5" s="35"/>
      <c r="J5" s="35"/>
      <c r="K5" s="17" t="s">
        <v>36</v>
      </c>
      <c r="L5" s="17" t="s">
        <v>37</v>
      </c>
      <c r="M5" s="17" t="s">
        <v>38</v>
      </c>
      <c r="N5" s="17" t="s">
        <v>39</v>
      </c>
      <c r="O5" s="57"/>
      <c r="P5" s="57"/>
    </row>
    <row r="6" s="31" customFormat="1" ht="119.25" customHeight="1" spans="1:16">
      <c r="A6" s="46"/>
      <c r="B6" s="46"/>
      <c r="C6" s="46"/>
      <c r="D6" s="35" t="s">
        <v>40</v>
      </c>
      <c r="E6" s="35" t="s">
        <v>8</v>
      </c>
      <c r="F6" s="35" t="s">
        <v>10</v>
      </c>
      <c r="G6" s="46"/>
      <c r="H6" s="35" t="s">
        <v>40</v>
      </c>
      <c r="I6" s="35" t="s">
        <v>41</v>
      </c>
      <c r="J6" s="35" t="s">
        <v>42</v>
      </c>
      <c r="K6" s="46"/>
      <c r="L6" s="46"/>
      <c r="M6" s="46"/>
      <c r="N6" s="46"/>
      <c r="O6" s="46"/>
      <c r="P6" s="46"/>
    </row>
    <row r="7" ht="18" customHeight="1" spans="1:16">
      <c r="A7" s="24" t="s">
        <v>7</v>
      </c>
      <c r="B7" s="41">
        <v>134.45</v>
      </c>
      <c r="C7" s="41">
        <v>134.45</v>
      </c>
      <c r="D7" s="41">
        <v>134.45</v>
      </c>
      <c r="E7" s="41">
        <v>134.45</v>
      </c>
      <c r="F7" s="24"/>
      <c r="G7" s="24"/>
      <c r="H7" s="24">
        <f t="shared" ref="H7:H9" si="0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24" t="s">
        <v>43</v>
      </c>
      <c r="B8" s="24">
        <v>109.45</v>
      </c>
      <c r="C8" s="24">
        <v>109.45</v>
      </c>
      <c r="D8" s="24">
        <v>109.45</v>
      </c>
      <c r="E8" s="24">
        <v>109.45</v>
      </c>
      <c r="F8" s="24"/>
      <c r="G8" s="24"/>
      <c r="H8" s="24">
        <f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24" t="s">
        <v>44</v>
      </c>
      <c r="B9" s="24">
        <v>92.46</v>
      </c>
      <c r="C9" s="24">
        <v>92.46</v>
      </c>
      <c r="D9" s="24">
        <v>92.46</v>
      </c>
      <c r="E9" s="24">
        <v>92.46</v>
      </c>
      <c r="F9" s="24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24" t="s">
        <v>45</v>
      </c>
      <c r="B10" s="24">
        <v>16.99</v>
      </c>
      <c r="C10" s="24">
        <v>16.99</v>
      </c>
      <c r="D10" s="24">
        <v>16.99</v>
      </c>
      <c r="E10" s="24">
        <v>16.99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24" t="s">
        <v>46</v>
      </c>
      <c r="B11" s="41">
        <v>25</v>
      </c>
      <c r="C11" s="41">
        <v>25</v>
      </c>
      <c r="D11" s="41">
        <v>25</v>
      </c>
      <c r="E11" s="41">
        <v>25</v>
      </c>
      <c r="F11" s="24"/>
      <c r="G11" s="24"/>
      <c r="H11" s="24">
        <f t="shared" ref="H11" si="1"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9</v>
      </c>
      <c r="B12" s="24">
        <v>0.13</v>
      </c>
      <c r="C12" s="24">
        <v>0.13</v>
      </c>
      <c r="D12" s="24">
        <v>0.13</v>
      </c>
      <c r="E12" s="24">
        <v>0.13</v>
      </c>
      <c r="F12" s="24"/>
      <c r="G12" s="24"/>
      <c r="H12" s="24">
        <f t="shared" ref="H12:H30" si="2"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24" t="s">
        <v>47</v>
      </c>
      <c r="B13" s="24">
        <v>0.13</v>
      </c>
      <c r="C13" s="24">
        <v>0.13</v>
      </c>
      <c r="D13" s="24">
        <v>0.13</v>
      </c>
      <c r="E13" s="24">
        <v>0.13</v>
      </c>
      <c r="F13" s="24"/>
      <c r="G13" s="24"/>
      <c r="H13" s="24">
        <f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24" t="s">
        <v>48</v>
      </c>
      <c r="B14" s="24">
        <v>0.04</v>
      </c>
      <c r="C14" s="24">
        <v>0.04</v>
      </c>
      <c r="D14" s="24">
        <v>0.04</v>
      </c>
      <c r="E14" s="24">
        <v>0.04</v>
      </c>
      <c r="F14" s="24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24" t="s">
        <v>49</v>
      </c>
      <c r="B15" s="24">
        <v>0.09</v>
      </c>
      <c r="C15" s="24">
        <v>0.09</v>
      </c>
      <c r="D15" s="24">
        <v>0.09</v>
      </c>
      <c r="E15" s="24">
        <v>0.09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24" t="s">
        <v>11</v>
      </c>
      <c r="B16" s="24">
        <v>1.33</v>
      </c>
      <c r="C16" s="24">
        <v>1.33</v>
      </c>
      <c r="D16" s="24">
        <v>1.33</v>
      </c>
      <c r="E16" s="24">
        <v>1.33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24" t="s">
        <v>50</v>
      </c>
      <c r="B17" s="24">
        <v>1.33</v>
      </c>
      <c r="C17" s="24">
        <v>1.33</v>
      </c>
      <c r="D17" s="24">
        <v>1.33</v>
      </c>
      <c r="E17" s="24">
        <v>1.33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24" t="s">
        <v>51</v>
      </c>
      <c r="B18" s="24">
        <v>0.33</v>
      </c>
      <c r="C18" s="24">
        <v>0.33</v>
      </c>
      <c r="D18" s="24">
        <v>0.33</v>
      </c>
      <c r="E18" s="24">
        <v>0.33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48" t="s">
        <v>52</v>
      </c>
      <c r="B19" s="41">
        <v>1</v>
      </c>
      <c r="C19" s="41">
        <v>1</v>
      </c>
      <c r="D19" s="41">
        <v>1</v>
      </c>
      <c r="E19" s="41">
        <v>1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48" t="s">
        <v>13</v>
      </c>
      <c r="B20" s="24">
        <v>3.09</v>
      </c>
      <c r="C20" s="24">
        <v>3.09</v>
      </c>
      <c r="D20" s="24">
        <v>3.09</v>
      </c>
      <c r="E20" s="24">
        <v>3.09</v>
      </c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48" t="s">
        <v>53</v>
      </c>
      <c r="B21" s="24">
        <v>3.09</v>
      </c>
      <c r="C21" s="24">
        <v>3.09</v>
      </c>
      <c r="D21" s="24">
        <v>3.09</v>
      </c>
      <c r="E21" s="24">
        <v>3.09</v>
      </c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48" t="s">
        <v>54</v>
      </c>
      <c r="B22" s="24">
        <v>3.09</v>
      </c>
      <c r="C22" s="24">
        <v>3.09</v>
      </c>
      <c r="D22" s="24">
        <v>3.09</v>
      </c>
      <c r="E22" s="24">
        <v>3.09</v>
      </c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/>
      <c r="B23" s="24"/>
      <c r="C23" s="24"/>
      <c r="D23" s="24"/>
      <c r="E23" s="24"/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>
        <f t="shared" ref="B24:B29" si="3">C24+O24+P24</f>
        <v>0</v>
      </c>
      <c r="C24" s="24">
        <f t="shared" ref="C24:C29" si="4">D24+G24+H24+K24+L24+M24+N24</f>
        <v>0</v>
      </c>
      <c r="D24" s="24">
        <f t="shared" ref="D24:D29" si="5">SUM(E24:F24)</f>
        <v>0</v>
      </c>
      <c r="E24" s="24"/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>C25+O25+P25</f>
        <v>0</v>
      </c>
      <c r="C25" s="24">
        <f>D25+G25+H25+K25+L25+M25+N25</f>
        <v>0</v>
      </c>
      <c r="D25" s="24">
        <f>SUM(E25:F25)</f>
        <v>0</v>
      </c>
      <c r="E25" s="24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4"/>
      <c r="B26" s="24">
        <f>C26+O26+P26</f>
        <v>0</v>
      </c>
      <c r="C26" s="24">
        <f>D26+G26+H26+K26+L26+M26+N26</f>
        <v>0</v>
      </c>
      <c r="D26" s="24">
        <f>SUM(E26:F26)</f>
        <v>0</v>
      </c>
      <c r="E26" s="24"/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24">
        <f>C27+O27+P27</f>
        <v>0</v>
      </c>
      <c r="C27" s="24">
        <f>D27+G27+H27+K27+L27+M27+N27</f>
        <v>0</v>
      </c>
      <c r="D27" s="24">
        <f>SUM(E27:F27)</f>
        <v>0</v>
      </c>
      <c r="E27" s="24"/>
      <c r="F27" s="24"/>
      <c r="G27" s="24"/>
      <c r="H27" s="24">
        <f>I27+J27</f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4"/>
      <c r="B28" s="24">
        <f>C28+O28+P28</f>
        <v>0</v>
      </c>
      <c r="C28" s="24">
        <f>D28+G28+H28+K28+L28+M28+N28</f>
        <v>0</v>
      </c>
      <c r="D28" s="24">
        <f>SUM(E28:F28)</f>
        <v>0</v>
      </c>
      <c r="E28" s="58"/>
      <c r="F28" s="24"/>
      <c r="G28" s="24"/>
      <c r="H28" s="24">
        <f>I28+J28</f>
        <v>0</v>
      </c>
      <c r="I28" s="24"/>
      <c r="J28" s="24"/>
      <c r="K28" s="24"/>
      <c r="L28" s="24"/>
      <c r="M28" s="24"/>
      <c r="N28" s="24"/>
      <c r="O28" s="24"/>
      <c r="P28" s="24"/>
    </row>
    <row r="29" ht="18" customHeight="1" spans="1:16">
      <c r="A29" s="24"/>
      <c r="B29" s="24">
        <f>C29+O29+P29</f>
        <v>0</v>
      </c>
      <c r="C29" s="24">
        <f>D29+G29+H29+K29+L29+M29+N29</f>
        <v>0</v>
      </c>
      <c r="D29" s="24">
        <f>SUM(E29:F29)</f>
        <v>0</v>
      </c>
      <c r="E29" s="24"/>
      <c r="F29" s="24"/>
      <c r="G29" s="24"/>
      <c r="H29" s="24">
        <f>I29+J29</f>
        <v>0</v>
      </c>
      <c r="I29" s="24"/>
      <c r="J29" s="24"/>
      <c r="K29" s="24"/>
      <c r="L29" s="24"/>
      <c r="M29" s="24"/>
      <c r="N29" s="24"/>
      <c r="O29" s="24"/>
      <c r="P29" s="24"/>
    </row>
    <row r="30" ht="18" customHeight="1" spans="1:16">
      <c r="A30" s="25" t="s">
        <v>32</v>
      </c>
      <c r="B30" s="59">
        <v>139</v>
      </c>
      <c r="C30" s="59">
        <v>139</v>
      </c>
      <c r="D30" s="59">
        <v>139</v>
      </c>
      <c r="E30" s="41">
        <v>139</v>
      </c>
      <c r="F30" s="24"/>
      <c r="G30" s="24"/>
      <c r="H30" s="24">
        <f>I30+J30</f>
        <v>0</v>
      </c>
      <c r="I30" s="24"/>
      <c r="J30" s="24"/>
      <c r="K30" s="24"/>
      <c r="L30" s="24"/>
      <c r="M30" s="24"/>
      <c r="N30" s="24"/>
      <c r="O30" s="24"/>
      <c r="P30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9"/>
  <sheetViews>
    <sheetView showZeros="0" workbookViewId="0">
      <selection activeCell="A2" sqref="A2:I2"/>
    </sheetView>
  </sheetViews>
  <sheetFormatPr defaultColWidth="9" defaultRowHeight="13.5"/>
  <cols>
    <col min="1" max="1" width="31.5" customWidth="1"/>
    <col min="2" max="3" width="8.375" customWidth="1"/>
    <col min="4" max="5" width="8.125" customWidth="1"/>
    <col min="6" max="6" width="7.375" customWidth="1"/>
    <col min="7" max="7" width="4.375" customWidth="1"/>
    <col min="8" max="8" width="6.25" customWidth="1"/>
    <col min="9" max="9" width="4.375" customWidth="1"/>
  </cols>
  <sheetData>
    <row r="2" ht="25.5" spans="1:9">
      <c r="A2" s="15" t="s">
        <v>55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53" t="s">
        <v>1</v>
      </c>
      <c r="I3" s="53"/>
    </row>
    <row r="4" s="31" customFormat="1" ht="28.5" customHeight="1" spans="1:9">
      <c r="A4" s="35" t="s">
        <v>27</v>
      </c>
      <c r="B4" s="35" t="s">
        <v>28</v>
      </c>
      <c r="C4" s="35" t="s">
        <v>56</v>
      </c>
      <c r="D4" s="35"/>
      <c r="E4" s="35"/>
      <c r="F4" s="35" t="s">
        <v>57</v>
      </c>
      <c r="G4" s="35" t="s">
        <v>58</v>
      </c>
      <c r="H4" s="35" t="s">
        <v>59</v>
      </c>
      <c r="I4" s="35" t="s">
        <v>60</v>
      </c>
    </row>
    <row r="5" s="31" customFormat="1" ht="86" customHeight="1" spans="1:9">
      <c r="A5" s="35"/>
      <c r="B5" s="35"/>
      <c r="C5" s="35" t="s">
        <v>32</v>
      </c>
      <c r="D5" s="35" t="s">
        <v>61</v>
      </c>
      <c r="E5" s="35" t="s">
        <v>62</v>
      </c>
      <c r="F5" s="35"/>
      <c r="G5" s="35"/>
      <c r="H5" s="35"/>
      <c r="I5" s="35"/>
    </row>
    <row r="6" ht="15.75" customHeight="1" spans="1:9">
      <c r="A6" s="24" t="s">
        <v>7</v>
      </c>
      <c r="B6" s="24">
        <f t="shared" ref="B6:C6" si="0">B7+B10</f>
        <v>134.45</v>
      </c>
      <c r="C6" s="24">
        <f>C7+C10</f>
        <v>109.45</v>
      </c>
      <c r="D6" s="24">
        <f>D7</f>
        <v>40.18</v>
      </c>
      <c r="E6" s="24">
        <f>E7+E10</f>
        <v>69.27</v>
      </c>
      <c r="F6" s="41">
        <v>25</v>
      </c>
      <c r="G6" s="24"/>
      <c r="H6" s="24"/>
      <c r="I6" s="24"/>
    </row>
    <row r="7" ht="15.75" customHeight="1" spans="1:9">
      <c r="A7" s="24" t="s">
        <v>43</v>
      </c>
      <c r="B7" s="24">
        <f t="shared" ref="B7:B14" si="1">C7+F7</f>
        <v>109.45</v>
      </c>
      <c r="C7" s="24">
        <f>SUM(D7:E7)</f>
        <v>109.45</v>
      </c>
      <c r="D7" s="24">
        <f>SUM(D8:D9)</f>
        <v>40.18</v>
      </c>
      <c r="E7" s="24">
        <f t="shared" ref="E7:F7" si="2">SUM(E8:E9)</f>
        <v>69.27</v>
      </c>
      <c r="F7" s="24">
        <f>SUM(F8:F9)</f>
        <v>0</v>
      </c>
      <c r="G7" s="24"/>
      <c r="H7" s="24"/>
      <c r="I7" s="24"/>
    </row>
    <row r="8" ht="15.75" customHeight="1" spans="1:9">
      <c r="A8" s="24" t="s">
        <v>44</v>
      </c>
      <c r="B8" s="24">
        <f t="shared" ref="B8:B21" si="3">C8+F8</f>
        <v>92.46</v>
      </c>
      <c r="C8" s="24">
        <f t="shared" ref="C8:C21" si="4">SUM(D8:E8)</f>
        <v>92.46</v>
      </c>
      <c r="D8" s="54">
        <v>23.19</v>
      </c>
      <c r="E8" s="54">
        <v>69.27</v>
      </c>
      <c r="F8" s="54"/>
      <c r="G8" s="54"/>
      <c r="H8" s="24"/>
      <c r="I8" s="24"/>
    </row>
    <row r="9" ht="15.75" customHeight="1" spans="1:9">
      <c r="A9" s="24" t="s">
        <v>45</v>
      </c>
      <c r="B9" s="24">
        <f>C9+F9</f>
        <v>16.99</v>
      </c>
      <c r="C9" s="24">
        <f>SUM(D9:E9)</f>
        <v>16.99</v>
      </c>
      <c r="D9" s="54">
        <v>16.99</v>
      </c>
      <c r="E9" s="54"/>
      <c r="F9" s="54"/>
      <c r="G9" s="54"/>
      <c r="H9" s="24"/>
      <c r="I9" s="24"/>
    </row>
    <row r="10" ht="15.75" customHeight="1" spans="1:9">
      <c r="A10" s="24" t="s">
        <v>46</v>
      </c>
      <c r="B10" s="41">
        <v>25</v>
      </c>
      <c r="C10" s="24">
        <f>SUM(D10:E10)</f>
        <v>0</v>
      </c>
      <c r="D10" s="54" t="s">
        <v>63</v>
      </c>
      <c r="E10" s="54"/>
      <c r="F10" s="55">
        <v>25</v>
      </c>
      <c r="G10" s="54"/>
      <c r="H10" s="24"/>
      <c r="I10" s="24"/>
    </row>
    <row r="11" ht="15.75" customHeight="1" spans="1:9">
      <c r="A11" s="24" t="s">
        <v>9</v>
      </c>
      <c r="B11" s="24">
        <f t="shared" ref="B11:B14" si="5">C11+F11</f>
        <v>0.13</v>
      </c>
      <c r="C11" s="24">
        <f>SUM(D11:E11)</f>
        <v>0.13</v>
      </c>
      <c r="D11" s="54">
        <v>0.13</v>
      </c>
      <c r="E11" s="54"/>
      <c r="F11" s="54"/>
      <c r="G11" s="54"/>
      <c r="H11" s="24"/>
      <c r="I11" s="24"/>
    </row>
    <row r="12" ht="15.75" customHeight="1" spans="1:9">
      <c r="A12" s="56" t="s">
        <v>47</v>
      </c>
      <c r="B12" s="24">
        <f>C12+F12</f>
        <v>0.13</v>
      </c>
      <c r="C12" s="24">
        <f>SUM(D12:E12)</f>
        <v>0.13</v>
      </c>
      <c r="D12" s="54">
        <v>0.13</v>
      </c>
      <c r="E12" s="54"/>
      <c r="F12" s="54"/>
      <c r="G12" s="54"/>
      <c r="H12" s="24"/>
      <c r="I12" s="24"/>
    </row>
    <row r="13" ht="15.75" customHeight="1" spans="1:9">
      <c r="A13" s="56" t="s">
        <v>48</v>
      </c>
      <c r="B13" s="24">
        <f>C13+F13</f>
        <v>0.04</v>
      </c>
      <c r="C13" s="24">
        <f>SUM(D13:E13)</f>
        <v>0.04</v>
      </c>
      <c r="D13" s="54">
        <v>0.04</v>
      </c>
      <c r="E13" s="54"/>
      <c r="F13" s="54"/>
      <c r="G13" s="54"/>
      <c r="H13" s="24"/>
      <c r="I13" s="24"/>
    </row>
    <row r="14" ht="15.75" customHeight="1" spans="1:9">
      <c r="A14" s="56" t="s">
        <v>49</v>
      </c>
      <c r="B14" s="24">
        <f>C14+F14</f>
        <v>0.09</v>
      </c>
      <c r="C14" s="24">
        <f>SUM(D14:E14)</f>
        <v>0.09</v>
      </c>
      <c r="D14" s="24">
        <v>0.09</v>
      </c>
      <c r="E14" s="24"/>
      <c r="F14" s="24"/>
      <c r="G14" s="24"/>
      <c r="H14" s="24"/>
      <c r="I14" s="24"/>
    </row>
    <row r="15" ht="15.75" customHeight="1" spans="1:9">
      <c r="A15" s="24" t="s">
        <v>11</v>
      </c>
      <c r="B15" s="24">
        <v>1.33</v>
      </c>
      <c r="C15" s="24">
        <v>1.33</v>
      </c>
      <c r="D15" s="24">
        <v>1.33</v>
      </c>
      <c r="E15" s="24"/>
      <c r="F15" s="24"/>
      <c r="G15" s="24"/>
      <c r="H15" s="24"/>
      <c r="I15" s="24"/>
    </row>
    <row r="16" ht="15.75" customHeight="1" spans="1:9">
      <c r="A16" s="24" t="s">
        <v>50</v>
      </c>
      <c r="B16" s="24">
        <v>1.33</v>
      </c>
      <c r="C16" s="24">
        <v>1.33</v>
      </c>
      <c r="D16" s="24">
        <v>1.33</v>
      </c>
      <c r="E16" s="24"/>
      <c r="F16" s="24"/>
      <c r="G16" s="24"/>
      <c r="H16" s="24"/>
      <c r="I16" s="24"/>
    </row>
    <row r="17" ht="15.75" customHeight="1" spans="1:9">
      <c r="A17" s="24" t="s">
        <v>51</v>
      </c>
      <c r="B17" s="24">
        <f>C17+F17</f>
        <v>0.33</v>
      </c>
      <c r="C17" s="24">
        <f>SUM(D17:E17)</f>
        <v>0.33</v>
      </c>
      <c r="D17" s="24">
        <v>0.33</v>
      </c>
      <c r="E17" s="24"/>
      <c r="F17" s="24"/>
      <c r="G17" s="24"/>
      <c r="H17" s="24"/>
      <c r="I17" s="24"/>
    </row>
    <row r="18" ht="15.75" customHeight="1" spans="1:9">
      <c r="A18" s="24" t="s">
        <v>52</v>
      </c>
      <c r="B18" s="41">
        <v>1</v>
      </c>
      <c r="C18" s="41">
        <v>1</v>
      </c>
      <c r="D18" s="41">
        <v>1</v>
      </c>
      <c r="E18" s="24"/>
      <c r="F18" s="24"/>
      <c r="G18" s="24"/>
      <c r="H18" s="24"/>
      <c r="I18" s="24"/>
    </row>
    <row r="19" ht="15.75" customHeight="1" spans="1:9">
      <c r="A19" s="24" t="s">
        <v>13</v>
      </c>
      <c r="B19" s="24">
        <f>C19+F19</f>
        <v>3.09</v>
      </c>
      <c r="C19" s="24">
        <f>SUM(D19:E19)</f>
        <v>3.09</v>
      </c>
      <c r="D19" s="24">
        <v>3.09</v>
      </c>
      <c r="E19" s="24"/>
      <c r="F19" s="24"/>
      <c r="G19" s="24"/>
      <c r="H19" s="24"/>
      <c r="I19" s="24"/>
    </row>
    <row r="20" ht="15.75" customHeight="1" spans="1:9">
      <c r="A20" s="24" t="s">
        <v>53</v>
      </c>
      <c r="B20" s="24">
        <f t="shared" ref="B20:B21" si="6">C20+F20</f>
        <v>3.09</v>
      </c>
      <c r="C20" s="24">
        <f t="shared" ref="C20:C21" si="7">SUM(D20:E20)</f>
        <v>3.09</v>
      </c>
      <c r="D20" s="24">
        <v>3.09</v>
      </c>
      <c r="E20" s="24"/>
      <c r="F20" s="24"/>
      <c r="G20" s="24"/>
      <c r="H20" s="24"/>
      <c r="I20" s="24"/>
    </row>
    <row r="21" ht="15.75" customHeight="1" spans="1:9">
      <c r="A21" s="24" t="s">
        <v>54</v>
      </c>
      <c r="B21" s="24">
        <f>C21+F21</f>
        <v>3.09</v>
      </c>
      <c r="C21" s="24">
        <f>SUM(D21:E21)</f>
        <v>3.09</v>
      </c>
      <c r="D21" s="24">
        <v>3.09</v>
      </c>
      <c r="E21" s="24"/>
      <c r="F21" s="24"/>
      <c r="G21" s="24"/>
      <c r="H21" s="24"/>
      <c r="I21" s="24"/>
    </row>
    <row r="22" ht="15.75" customHeight="1" spans="1:9">
      <c r="A22" s="24"/>
      <c r="B22" s="24"/>
      <c r="C22" s="24"/>
      <c r="D22" s="24"/>
      <c r="E22" s="24"/>
      <c r="F22" s="24"/>
      <c r="G22" s="24"/>
      <c r="H22" s="24"/>
      <c r="I22" s="24"/>
    </row>
    <row r="23" ht="15.75" customHeight="1" spans="1:9">
      <c r="A23" s="24"/>
      <c r="B23" s="24"/>
      <c r="C23" s="24"/>
      <c r="D23" s="24"/>
      <c r="E23" s="24"/>
      <c r="F23" s="24"/>
      <c r="G23" s="24"/>
      <c r="H23" s="24"/>
      <c r="I23" s="24"/>
    </row>
    <row r="24" ht="15.75" customHeight="1" spans="1:9">
      <c r="A24" s="24"/>
      <c r="B24" s="24"/>
      <c r="C24" s="24"/>
      <c r="D24" s="24"/>
      <c r="E24" s="24"/>
      <c r="F24" s="24"/>
      <c r="G24" s="24"/>
      <c r="H24" s="24"/>
      <c r="I24" s="24"/>
    </row>
    <row r="25" ht="15.75" customHeight="1" spans="1:9">
      <c r="A25" s="24"/>
      <c r="B25" s="24"/>
      <c r="C25" s="24"/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 t="shared" ref="B26:B28" si="8">C26+F26+G26+H26+I26</f>
        <v>0</v>
      </c>
      <c r="C26" s="24">
        <f t="shared" ref="C26:C28" si="9">SUM(D26:E26)</f>
        <v>0</v>
      </c>
      <c r="D26" s="24"/>
      <c r="E26" s="24"/>
      <c r="F26" s="24"/>
      <c r="G26" s="24"/>
      <c r="H26" s="24"/>
      <c r="I26" s="24"/>
    </row>
    <row r="27" ht="15.75" customHeight="1" spans="1:9">
      <c r="A27" s="24"/>
      <c r="B27" s="24">
        <f>C27+F27+G27+H27+I27</f>
        <v>0</v>
      </c>
      <c r="C27" s="24">
        <f>SUM(D27:E27)</f>
        <v>0</v>
      </c>
      <c r="D27" s="24"/>
      <c r="E27" s="24"/>
      <c r="F27" s="24"/>
      <c r="G27" s="24"/>
      <c r="H27" s="24"/>
      <c r="I27" s="24"/>
    </row>
    <row r="28" ht="15.75" customHeight="1" spans="1:9">
      <c r="A28" s="24"/>
      <c r="B28" s="24">
        <f>C28+F28+G28+H28+I28</f>
        <v>0</v>
      </c>
      <c r="C28" s="24">
        <f>SUM(D28:E28)</f>
        <v>0</v>
      </c>
      <c r="D28" s="24"/>
      <c r="E28" s="24"/>
      <c r="F28" s="24"/>
      <c r="G28" s="24"/>
      <c r="H28" s="24"/>
      <c r="I28" s="24"/>
    </row>
    <row r="29" ht="15.75" customHeight="1" spans="1:9">
      <c r="A29" s="25" t="s">
        <v>32</v>
      </c>
      <c r="B29" s="41">
        <f t="shared" ref="B29:F29" si="10">B6+B11+B15+B19</f>
        <v>139</v>
      </c>
      <c r="C29" s="41">
        <f>C6+C11+C15+C19</f>
        <v>114</v>
      </c>
      <c r="D29" s="24">
        <f>D6+D11+D15+D19</f>
        <v>44.73</v>
      </c>
      <c r="E29" s="24">
        <f>E6+E11+E15+E19</f>
        <v>69.27</v>
      </c>
      <c r="F29" s="41">
        <f>F6+F11+F15+F19</f>
        <v>25</v>
      </c>
      <c r="G29" s="24"/>
      <c r="H29" s="24"/>
      <c r="I29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C5" sqref="C5"/>
    </sheetView>
  </sheetViews>
  <sheetFormatPr defaultColWidth="9" defaultRowHeight="13.5" outlineLevelCol="5"/>
  <cols>
    <col min="1" max="1" width="27.1083333333333" customWidth="1"/>
    <col min="2" max="2" width="9.33333333333333" customWidth="1"/>
    <col min="3" max="3" width="23" customWidth="1"/>
    <col min="5" max="5" width="8.375" customWidth="1"/>
    <col min="6" max="6" width="10.875" customWidth="1"/>
  </cols>
  <sheetData>
    <row r="2" ht="25.5" spans="1:6">
      <c r="A2" s="15" t="s">
        <v>64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1" customFormat="1" ht="59" customHeight="1" spans="1:6">
      <c r="A5" s="35" t="s">
        <v>4</v>
      </c>
      <c r="B5" s="35" t="s">
        <v>5</v>
      </c>
      <c r="C5" s="35" t="s">
        <v>4</v>
      </c>
      <c r="D5" s="35" t="s">
        <v>32</v>
      </c>
      <c r="E5" s="35" t="s">
        <v>65</v>
      </c>
      <c r="F5" s="35" t="s">
        <v>66</v>
      </c>
    </row>
    <row r="6" ht="21.75" customHeight="1" spans="1:6">
      <c r="A6" s="24" t="s">
        <v>6</v>
      </c>
      <c r="B6" s="49">
        <v>139</v>
      </c>
      <c r="C6" s="24" t="s">
        <v>7</v>
      </c>
      <c r="D6" s="50">
        <f>E6+F6</f>
        <v>134.45</v>
      </c>
      <c r="E6" s="50">
        <v>134.45</v>
      </c>
      <c r="F6" s="50"/>
    </row>
    <row r="7" ht="21.75" customHeight="1" spans="1:6">
      <c r="A7" s="27" t="s">
        <v>8</v>
      </c>
      <c r="B7" s="49">
        <v>139</v>
      </c>
      <c r="C7" s="24" t="s">
        <v>9</v>
      </c>
      <c r="D7" s="50">
        <f t="shared" ref="D7" si="0">E7+F7</f>
        <v>0.13</v>
      </c>
      <c r="E7" s="50">
        <v>0.13</v>
      </c>
      <c r="F7" s="50"/>
    </row>
    <row r="8" ht="21.75" customHeight="1" spans="1:6">
      <c r="A8" s="27" t="s">
        <v>10</v>
      </c>
      <c r="B8" s="50"/>
      <c r="C8" s="24" t="s">
        <v>11</v>
      </c>
      <c r="D8" s="50">
        <f t="shared" ref="D8:D19" si="1">E8+F8</f>
        <v>1.33</v>
      </c>
      <c r="E8" s="50">
        <v>1.33</v>
      </c>
      <c r="F8" s="50"/>
    </row>
    <row r="9" ht="21.75" customHeight="1" spans="1:6">
      <c r="A9" s="24" t="s">
        <v>12</v>
      </c>
      <c r="B9" s="50"/>
      <c r="C9" s="24" t="s">
        <v>13</v>
      </c>
      <c r="D9" s="50">
        <f>E9+F9</f>
        <v>3.09</v>
      </c>
      <c r="E9" s="50">
        <v>3.09</v>
      </c>
      <c r="F9" s="50"/>
    </row>
    <row r="10" ht="21.75" customHeight="1" spans="1:6">
      <c r="A10" s="24"/>
      <c r="B10" s="50"/>
      <c r="C10" s="24"/>
      <c r="D10" s="50">
        <f>E10+F10</f>
        <v>0</v>
      </c>
      <c r="E10" s="50"/>
      <c r="F10" s="50"/>
    </row>
    <row r="11" ht="21.75" customHeight="1" spans="1:6">
      <c r="A11" s="24"/>
      <c r="B11" s="50"/>
      <c r="C11" s="24"/>
      <c r="D11" s="50">
        <f>E11+F11</f>
        <v>0</v>
      </c>
      <c r="E11" s="50"/>
      <c r="F11" s="50"/>
    </row>
    <row r="12" ht="21.75" customHeight="1" spans="1:6">
      <c r="A12" s="24"/>
      <c r="B12" s="50"/>
      <c r="C12" s="24"/>
      <c r="D12" s="50">
        <f>E12+F12</f>
        <v>0</v>
      </c>
      <c r="E12" s="50"/>
      <c r="F12" s="50"/>
    </row>
    <row r="13" ht="21.75" customHeight="1" spans="1:6">
      <c r="A13" s="24"/>
      <c r="B13" s="50"/>
      <c r="C13" s="24"/>
      <c r="D13" s="50">
        <f>E13+F13</f>
        <v>0</v>
      </c>
      <c r="E13" s="50"/>
      <c r="F13" s="50"/>
    </row>
    <row r="14" ht="21.75" customHeight="1" spans="1:6">
      <c r="A14" s="24"/>
      <c r="B14" s="50"/>
      <c r="C14" s="24"/>
      <c r="D14" s="50">
        <f>E14+F14</f>
        <v>0</v>
      </c>
      <c r="E14" s="50"/>
      <c r="F14" s="50"/>
    </row>
    <row r="15" ht="21.75" customHeight="1" spans="1:6">
      <c r="A15" s="24"/>
      <c r="B15" s="50"/>
      <c r="C15" s="24"/>
      <c r="D15" s="50">
        <f>E15+F15</f>
        <v>0</v>
      </c>
      <c r="E15" s="50"/>
      <c r="F15" s="50"/>
    </row>
    <row r="16" ht="21.75" customHeight="1" spans="1:6">
      <c r="A16" s="25" t="s">
        <v>19</v>
      </c>
      <c r="B16" s="51">
        <v>139</v>
      </c>
      <c r="C16" s="25" t="s">
        <v>20</v>
      </c>
      <c r="D16" s="49">
        <v>139</v>
      </c>
      <c r="E16" s="49">
        <v>139</v>
      </c>
      <c r="F16" s="50"/>
    </row>
    <row r="17" ht="21.75" customHeight="1" spans="1:6">
      <c r="A17" s="27" t="s">
        <v>23</v>
      </c>
      <c r="B17" s="50"/>
      <c r="C17" s="27" t="s">
        <v>22</v>
      </c>
      <c r="D17" s="50">
        <f t="shared" ref="D17:D19" si="2">E17+F17</f>
        <v>0</v>
      </c>
      <c r="E17" s="50"/>
      <c r="F17" s="50"/>
    </row>
    <row r="18" ht="21.75" customHeight="1" spans="1:6">
      <c r="A18" s="27" t="s">
        <v>67</v>
      </c>
      <c r="B18" s="50"/>
      <c r="C18" s="24"/>
      <c r="D18" s="50">
        <f>E18+F18</f>
        <v>0</v>
      </c>
      <c r="E18" s="50"/>
      <c r="F18" s="50"/>
    </row>
    <row r="19" ht="21.75" customHeight="1" spans="1:6">
      <c r="A19" s="27" t="s">
        <v>68</v>
      </c>
      <c r="B19" s="50"/>
      <c r="C19" s="24"/>
      <c r="D19" s="50">
        <f>E19+F19</f>
        <v>0</v>
      </c>
      <c r="E19" s="50"/>
      <c r="F19" s="50"/>
    </row>
    <row r="20" ht="21.75" customHeight="1" spans="1:6">
      <c r="A20" s="25" t="s">
        <v>24</v>
      </c>
      <c r="B20" s="52" t="s">
        <v>69</v>
      </c>
      <c r="C20" s="25" t="s">
        <v>25</v>
      </c>
      <c r="D20" s="49">
        <v>139</v>
      </c>
      <c r="E20" s="49">
        <v>139</v>
      </c>
      <c r="F20" s="50">
        <f t="shared" ref="F20" si="3"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2"/>
  <sheetViews>
    <sheetView showZeros="0" workbookViewId="0">
      <selection activeCell="I36" sqref="I36"/>
    </sheetView>
  </sheetViews>
  <sheetFormatPr defaultColWidth="9" defaultRowHeight="13.5"/>
  <cols>
    <col min="1" max="1" width="34.6666666666667" customWidth="1"/>
    <col min="2" max="2" width="10.4416666666667" customWidth="1"/>
    <col min="3" max="3" width="11" customWidth="1"/>
    <col min="4" max="4" width="9.88333333333333" customWidth="1"/>
    <col min="5" max="5" width="10.1083333333333" customWidth="1"/>
    <col min="6" max="6" width="11" customWidth="1"/>
  </cols>
  <sheetData>
    <row r="1" spans="2:2">
      <c r="B1" s="45"/>
    </row>
    <row r="2" ht="25.5" spans="1:6">
      <c r="A2" s="15" t="s">
        <v>70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1" customFormat="1" ht="21.75" customHeight="1" spans="1:6">
      <c r="A4" s="35" t="s">
        <v>27</v>
      </c>
      <c r="B4" s="35" t="s">
        <v>28</v>
      </c>
      <c r="C4" s="35" t="s">
        <v>56</v>
      </c>
      <c r="D4" s="35"/>
      <c r="E4" s="35"/>
      <c r="F4" s="17" t="s">
        <v>57</v>
      </c>
    </row>
    <row r="5" s="31" customFormat="1" ht="27" customHeight="1" spans="1:6">
      <c r="A5" s="35"/>
      <c r="B5" s="35"/>
      <c r="C5" s="35" t="s">
        <v>32</v>
      </c>
      <c r="D5" s="35" t="s">
        <v>61</v>
      </c>
      <c r="E5" s="35" t="s">
        <v>62</v>
      </c>
      <c r="F5" s="46"/>
    </row>
    <row r="6" ht="18" customHeight="1" spans="1:13">
      <c r="A6" s="24" t="s">
        <v>7</v>
      </c>
      <c r="B6" s="47">
        <v>134.45</v>
      </c>
      <c r="C6" s="47">
        <v>109.45</v>
      </c>
      <c r="D6" s="47">
        <v>40.18</v>
      </c>
      <c r="E6" s="47">
        <v>69.27</v>
      </c>
      <c r="F6" s="47">
        <v>25</v>
      </c>
      <c r="I6" s="31"/>
      <c r="J6" s="31"/>
      <c r="K6" s="31"/>
      <c r="L6" s="31"/>
      <c r="M6" s="31"/>
    </row>
    <row r="7" ht="18" customHeight="1" spans="1:13">
      <c r="A7" s="24" t="s">
        <v>43</v>
      </c>
      <c r="B7" s="47">
        <v>109.45</v>
      </c>
      <c r="C7" s="47">
        <v>109.45</v>
      </c>
      <c r="D7" s="47">
        <v>40.18</v>
      </c>
      <c r="E7" s="47">
        <v>69.27</v>
      </c>
      <c r="F7" s="47"/>
      <c r="I7" s="31"/>
      <c r="J7" s="31"/>
      <c r="K7" s="31"/>
      <c r="L7" s="31"/>
      <c r="M7" s="31"/>
    </row>
    <row r="8" ht="18" customHeight="1" spans="1:6">
      <c r="A8" s="24" t="s">
        <v>44</v>
      </c>
      <c r="B8" s="47">
        <v>92.46</v>
      </c>
      <c r="C8" s="47">
        <v>92.46</v>
      </c>
      <c r="D8" s="47">
        <v>23.19</v>
      </c>
      <c r="E8" s="47">
        <v>69.27</v>
      </c>
      <c r="F8" s="47"/>
    </row>
    <row r="9" ht="18" customHeight="1" spans="1:6">
      <c r="A9" s="24" t="s">
        <v>45</v>
      </c>
      <c r="B9" s="47">
        <v>16.99</v>
      </c>
      <c r="C9" s="47">
        <v>16.99</v>
      </c>
      <c r="D9" s="47">
        <v>16.99</v>
      </c>
      <c r="E9" s="47"/>
      <c r="F9" s="47"/>
    </row>
    <row r="10" ht="18" customHeight="1" spans="1:6">
      <c r="A10" s="24" t="s">
        <v>46</v>
      </c>
      <c r="B10" s="47">
        <v>25</v>
      </c>
      <c r="C10" s="47"/>
      <c r="D10" s="47"/>
      <c r="E10" s="47"/>
      <c r="F10" s="47">
        <v>25</v>
      </c>
    </row>
    <row r="11" ht="18" customHeight="1" spans="1:6">
      <c r="A11" s="24" t="s">
        <v>9</v>
      </c>
      <c r="B11" s="47">
        <v>0.13</v>
      </c>
      <c r="C11" s="47">
        <v>0.13</v>
      </c>
      <c r="D11" s="47">
        <v>0.13</v>
      </c>
      <c r="E11" s="47"/>
      <c r="F11" s="47"/>
    </row>
    <row r="12" ht="18" customHeight="1" spans="1:6">
      <c r="A12" s="24" t="s">
        <v>47</v>
      </c>
      <c r="B12" s="47">
        <v>0.13</v>
      </c>
      <c r="C12" s="47">
        <v>0.13</v>
      </c>
      <c r="D12" s="47">
        <v>0.13</v>
      </c>
      <c r="E12" s="47"/>
      <c r="F12" s="47"/>
    </row>
    <row r="13" ht="18" customHeight="1" spans="1:6">
      <c r="A13" s="24" t="s">
        <v>48</v>
      </c>
      <c r="B13" s="47">
        <v>0.04</v>
      </c>
      <c r="C13" s="47">
        <v>0.04</v>
      </c>
      <c r="D13" s="47">
        <v>0.04</v>
      </c>
      <c r="E13" s="47"/>
      <c r="F13" s="47"/>
    </row>
    <row r="14" ht="18" customHeight="1" spans="1:6">
      <c r="A14" s="24" t="s">
        <v>49</v>
      </c>
      <c r="B14" s="47">
        <v>0.09</v>
      </c>
      <c r="C14" s="47">
        <v>0.09</v>
      </c>
      <c r="D14" s="47">
        <v>0.09</v>
      </c>
      <c r="E14" s="47"/>
      <c r="F14" s="47"/>
    </row>
    <row r="15" ht="18" customHeight="1" spans="1:6">
      <c r="A15" s="24" t="s">
        <v>11</v>
      </c>
      <c r="B15" s="47">
        <v>1.33</v>
      </c>
      <c r="C15" s="47">
        <v>1.33</v>
      </c>
      <c r="D15" s="47">
        <v>1.33</v>
      </c>
      <c r="E15" s="47"/>
      <c r="F15" s="47"/>
    </row>
    <row r="16" ht="18" customHeight="1" spans="1:6">
      <c r="A16" s="24" t="s">
        <v>50</v>
      </c>
      <c r="B16" s="47">
        <v>1.33</v>
      </c>
      <c r="C16" s="47">
        <v>1.33</v>
      </c>
      <c r="D16" s="47">
        <v>1.33</v>
      </c>
      <c r="E16" s="47"/>
      <c r="F16" s="47"/>
    </row>
    <row r="17" ht="18" customHeight="1" spans="1:6">
      <c r="A17" s="48" t="s">
        <v>71</v>
      </c>
      <c r="B17" s="47">
        <v>0.33</v>
      </c>
      <c r="C17" s="47">
        <v>0.33</v>
      </c>
      <c r="D17" s="47">
        <v>0.33</v>
      </c>
      <c r="E17" s="47"/>
      <c r="F17" s="47"/>
    </row>
    <row r="18" ht="18" customHeight="1" spans="1:6">
      <c r="A18" s="48" t="s">
        <v>72</v>
      </c>
      <c r="B18" s="47">
        <v>1</v>
      </c>
      <c r="C18" s="47">
        <v>1</v>
      </c>
      <c r="D18" s="47">
        <v>1</v>
      </c>
      <c r="E18" s="47"/>
      <c r="F18" s="47"/>
    </row>
    <row r="19" ht="18" customHeight="1" spans="1:6">
      <c r="A19" s="24" t="s">
        <v>13</v>
      </c>
      <c r="B19" s="47">
        <v>3.09</v>
      </c>
      <c r="C19" s="47">
        <v>3.09</v>
      </c>
      <c r="D19" s="47">
        <v>3.09</v>
      </c>
      <c r="E19" s="47"/>
      <c r="F19" s="47"/>
    </row>
    <row r="20" ht="18" customHeight="1" spans="1:6">
      <c r="A20" s="24" t="s">
        <v>53</v>
      </c>
      <c r="B20" s="47">
        <v>3.09</v>
      </c>
      <c r="C20" s="47">
        <v>3.09</v>
      </c>
      <c r="D20" s="47">
        <v>3.09</v>
      </c>
      <c r="E20" s="47"/>
      <c r="F20" s="47"/>
    </row>
    <row r="21" ht="18" customHeight="1" spans="1:6">
      <c r="A21" s="24" t="s">
        <v>54</v>
      </c>
      <c r="B21" s="47">
        <v>3.09</v>
      </c>
      <c r="C21" s="47">
        <v>3.09</v>
      </c>
      <c r="D21" s="47">
        <v>3.09</v>
      </c>
      <c r="E21" s="47"/>
      <c r="F21" s="47"/>
    </row>
    <row r="22" ht="18" customHeight="1" spans="1:6">
      <c r="A22" s="25" t="s">
        <v>32</v>
      </c>
      <c r="B22" s="47">
        <v>139</v>
      </c>
      <c r="C22" s="47">
        <v>114</v>
      </c>
      <c r="D22" s="47">
        <v>44.73</v>
      </c>
      <c r="E22" s="47">
        <v>69.27</v>
      </c>
      <c r="F22" s="47">
        <v>25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topLeftCell="A19" workbookViewId="0">
      <selection activeCell="D65" sqref="D65"/>
    </sheetView>
  </sheetViews>
  <sheetFormatPr defaultColWidth="9" defaultRowHeight="13.5" outlineLevelCol="5"/>
  <cols>
    <col min="1" max="1" width="34.1083333333333" style="31" customWidth="1"/>
    <col min="2" max="2" width="12.3333333333333" style="32" customWidth="1"/>
    <col min="3" max="6" width="9" style="32"/>
  </cols>
  <sheetData>
    <row r="2" ht="25.5" spans="1:6">
      <c r="A2" s="33" t="s">
        <v>73</v>
      </c>
      <c r="B2" s="33"/>
      <c r="C2" s="33"/>
      <c r="D2" s="33"/>
      <c r="E2" s="33"/>
      <c r="F2" s="33"/>
    </row>
    <row r="3" ht="24" customHeight="1" spans="5:6">
      <c r="E3" s="34" t="s">
        <v>1</v>
      </c>
      <c r="F3" s="34"/>
    </row>
    <row r="4" ht="30" customHeight="1" spans="1:6">
      <c r="A4" s="35" t="s">
        <v>74</v>
      </c>
      <c r="B4" s="36" t="s">
        <v>28</v>
      </c>
      <c r="C4" s="37" t="s">
        <v>56</v>
      </c>
      <c r="D4" s="37"/>
      <c r="E4" s="37"/>
      <c r="F4" s="38" t="s">
        <v>57</v>
      </c>
    </row>
    <row r="5" ht="25.5" customHeight="1" spans="1:6">
      <c r="A5" s="35"/>
      <c r="B5" s="39"/>
      <c r="C5" s="37" t="s">
        <v>32</v>
      </c>
      <c r="D5" s="37" t="s">
        <v>61</v>
      </c>
      <c r="E5" s="37" t="s">
        <v>62</v>
      </c>
      <c r="F5" s="37"/>
    </row>
    <row r="6" ht="18" customHeight="1" spans="1:6">
      <c r="A6" s="40" t="s">
        <v>75</v>
      </c>
      <c r="B6" s="41">
        <f>C6+F6</f>
        <v>44.73</v>
      </c>
      <c r="C6" s="41">
        <f>D6+E6</f>
        <v>44.73</v>
      </c>
      <c r="D6" s="41">
        <f>SUM(D7:D19)</f>
        <v>44.73</v>
      </c>
      <c r="E6" s="41"/>
      <c r="F6" s="41"/>
    </row>
    <row r="7" ht="18" customHeight="1" spans="1:6">
      <c r="A7" s="42" t="s">
        <v>76</v>
      </c>
      <c r="B7" s="41">
        <f t="shared" ref="B7:B70" si="0">C7+F7</f>
        <v>17.52</v>
      </c>
      <c r="C7" s="41">
        <f t="shared" ref="C7:C70" si="1">D7+E7</f>
        <v>17.52</v>
      </c>
      <c r="D7" s="41">
        <v>17.52</v>
      </c>
      <c r="E7" s="41"/>
      <c r="F7" s="41"/>
    </row>
    <row r="8" ht="18" customHeight="1" spans="1:6">
      <c r="A8" s="42" t="s">
        <v>77</v>
      </c>
      <c r="B8" s="41">
        <f>C8+F8</f>
        <v>7.16</v>
      </c>
      <c r="C8" s="41">
        <f>D8+E8</f>
        <v>7.16</v>
      </c>
      <c r="D8" s="41">
        <v>7.16</v>
      </c>
      <c r="E8" s="41"/>
      <c r="F8" s="41"/>
    </row>
    <row r="9" ht="18" customHeight="1" spans="1:6">
      <c r="A9" s="42" t="s">
        <v>78</v>
      </c>
      <c r="B9" s="41">
        <f>C9+F9</f>
        <v>0</v>
      </c>
      <c r="C9" s="41">
        <f>D9+E9</f>
        <v>0</v>
      </c>
      <c r="D9" s="41"/>
      <c r="E9" s="41"/>
      <c r="F9" s="41"/>
    </row>
    <row r="10" ht="18" customHeight="1" spans="1:6">
      <c r="A10" s="42" t="s">
        <v>79</v>
      </c>
      <c r="B10" s="41">
        <f>C10+F10</f>
        <v>0</v>
      </c>
      <c r="C10" s="41">
        <f>D10+E10</f>
        <v>0</v>
      </c>
      <c r="D10" s="41"/>
      <c r="E10" s="41"/>
      <c r="F10" s="41"/>
    </row>
    <row r="11" ht="18" customHeight="1" spans="1:6">
      <c r="A11" s="42" t="s">
        <v>80</v>
      </c>
      <c r="B11" s="41">
        <f>C11+F11</f>
        <v>0</v>
      </c>
      <c r="C11" s="41">
        <f>D11+E11</f>
        <v>0</v>
      </c>
      <c r="D11" s="41"/>
      <c r="E11" s="41"/>
      <c r="F11" s="41"/>
    </row>
    <row r="12" ht="18" customHeight="1" spans="1:6">
      <c r="A12" s="42" t="s">
        <v>81</v>
      </c>
      <c r="B12" s="41">
        <f>C12+F12</f>
        <v>0</v>
      </c>
      <c r="C12" s="41">
        <f>D12+E12</f>
        <v>0</v>
      </c>
      <c r="D12" s="41"/>
      <c r="E12" s="41"/>
      <c r="F12" s="41"/>
    </row>
    <row r="13" ht="18" customHeight="1" spans="1:6">
      <c r="A13" s="42" t="s">
        <v>82</v>
      </c>
      <c r="B13" s="41">
        <f>C13+F13</f>
        <v>0</v>
      </c>
      <c r="C13" s="41">
        <f>D13+E13</f>
        <v>0</v>
      </c>
      <c r="D13" s="41"/>
      <c r="E13" s="41"/>
      <c r="F13" s="41"/>
    </row>
    <row r="14" ht="18" customHeight="1" spans="1:6">
      <c r="A14" s="42" t="s">
        <v>83</v>
      </c>
      <c r="B14" s="41">
        <f>C14+F14</f>
        <v>1.33</v>
      </c>
      <c r="C14" s="41">
        <f>D14+E14</f>
        <v>1.33</v>
      </c>
      <c r="D14" s="41">
        <v>1.33</v>
      </c>
      <c r="E14" s="41"/>
      <c r="F14" s="41"/>
    </row>
    <row r="15" ht="18" customHeight="1" spans="1:6">
      <c r="A15" s="42" t="s">
        <v>84</v>
      </c>
      <c r="B15" s="41">
        <f>C15+F15</f>
        <v>0</v>
      </c>
      <c r="C15" s="41">
        <f>D15+E15</f>
        <v>0</v>
      </c>
      <c r="D15" s="41"/>
      <c r="E15" s="41"/>
      <c r="F15" s="41"/>
    </row>
    <row r="16" ht="18" customHeight="1" spans="1:6">
      <c r="A16" s="42" t="s">
        <v>85</v>
      </c>
      <c r="B16" s="41">
        <f>C16+F16</f>
        <v>0.13</v>
      </c>
      <c r="C16" s="41">
        <f>D16+E16</f>
        <v>0.13</v>
      </c>
      <c r="D16" s="41">
        <v>0.13</v>
      </c>
      <c r="E16" s="41"/>
      <c r="F16" s="41"/>
    </row>
    <row r="17" ht="18" customHeight="1" spans="1:6">
      <c r="A17" s="42" t="s">
        <v>86</v>
      </c>
      <c r="B17" s="41">
        <f>C17+F17</f>
        <v>3.09</v>
      </c>
      <c r="C17" s="41">
        <f>D17+E17</f>
        <v>3.09</v>
      </c>
      <c r="D17" s="41">
        <v>3.09</v>
      </c>
      <c r="E17" s="41"/>
      <c r="F17" s="41"/>
    </row>
    <row r="18" ht="18" customHeight="1" spans="1:6">
      <c r="A18" s="42" t="s">
        <v>87</v>
      </c>
      <c r="B18" s="41">
        <f>C18+F18</f>
        <v>0</v>
      </c>
      <c r="C18" s="41">
        <f>D18+E18</f>
        <v>0</v>
      </c>
      <c r="D18" s="41"/>
      <c r="E18" s="41"/>
      <c r="F18" s="41"/>
    </row>
    <row r="19" ht="18" customHeight="1" spans="1:6">
      <c r="A19" s="42" t="s">
        <v>88</v>
      </c>
      <c r="B19" s="41">
        <f>C19+F19</f>
        <v>15.5</v>
      </c>
      <c r="C19" s="41">
        <f>D19+E19</f>
        <v>15.5</v>
      </c>
      <c r="D19" s="41">
        <v>15.5</v>
      </c>
      <c r="E19" s="41"/>
      <c r="F19" s="41"/>
    </row>
    <row r="20" ht="18" customHeight="1" spans="1:6">
      <c r="A20" s="40" t="s">
        <v>89</v>
      </c>
      <c r="B20" s="41">
        <f>C20+F20</f>
        <v>69.27</v>
      </c>
      <c r="C20" s="41">
        <f>D20+E20</f>
        <v>69.27</v>
      </c>
      <c r="D20" s="41"/>
      <c r="E20" s="41">
        <f>SUM(E21:E47)</f>
        <v>69.27</v>
      </c>
      <c r="F20" s="41"/>
    </row>
    <row r="21" ht="18" customHeight="1" spans="1:6">
      <c r="A21" s="42" t="s">
        <v>90</v>
      </c>
      <c r="B21" s="41">
        <f>C21+F21</f>
        <v>18</v>
      </c>
      <c r="C21" s="41">
        <f>D21+E21</f>
        <v>18</v>
      </c>
      <c r="D21" s="41"/>
      <c r="E21" s="41">
        <v>18</v>
      </c>
      <c r="F21" s="41"/>
    </row>
    <row r="22" ht="18" customHeight="1" spans="1:6">
      <c r="A22" s="42" t="s">
        <v>91</v>
      </c>
      <c r="B22" s="41">
        <f>C22+F22</f>
        <v>2.5</v>
      </c>
      <c r="C22" s="41">
        <f>D22+E22</f>
        <v>2.5</v>
      </c>
      <c r="D22" s="41"/>
      <c r="E22" s="41">
        <v>2.5</v>
      </c>
      <c r="F22" s="41"/>
    </row>
    <row r="23" ht="18" customHeight="1" spans="1:6">
      <c r="A23" s="42" t="s">
        <v>92</v>
      </c>
      <c r="B23" s="41">
        <f>C23+F23</f>
        <v>0</v>
      </c>
      <c r="C23" s="41">
        <f>D23+E23</f>
        <v>0</v>
      </c>
      <c r="D23" s="41"/>
      <c r="E23" s="41"/>
      <c r="F23" s="41"/>
    </row>
    <row r="24" ht="18" customHeight="1" spans="1:6">
      <c r="A24" s="42" t="s">
        <v>93</v>
      </c>
      <c r="B24" s="41">
        <f>C24+F24</f>
        <v>0.5</v>
      </c>
      <c r="C24" s="41">
        <f>D24+E24</f>
        <v>0.5</v>
      </c>
      <c r="D24" s="41"/>
      <c r="E24" s="41">
        <v>0.5</v>
      </c>
      <c r="F24" s="41"/>
    </row>
    <row r="25" ht="18" customHeight="1" spans="1:6">
      <c r="A25" s="42" t="s">
        <v>94</v>
      </c>
      <c r="B25" s="41">
        <f>C25+F25</f>
        <v>0</v>
      </c>
      <c r="C25" s="41">
        <f>D25+E25</f>
        <v>0</v>
      </c>
      <c r="D25" s="41"/>
      <c r="E25" s="41"/>
      <c r="F25" s="41"/>
    </row>
    <row r="26" ht="18" customHeight="1" spans="1:6">
      <c r="A26" s="42" t="s">
        <v>95</v>
      </c>
      <c r="B26" s="41">
        <f>C26+F26</f>
        <v>0</v>
      </c>
      <c r="C26" s="41">
        <f>D26+E26</f>
        <v>0</v>
      </c>
      <c r="D26" s="41"/>
      <c r="E26" s="41"/>
      <c r="F26" s="41"/>
    </row>
    <row r="27" ht="18" customHeight="1" spans="1:6">
      <c r="A27" s="42" t="s">
        <v>96</v>
      </c>
      <c r="B27" s="41">
        <f>C27+F27</f>
        <v>0.5</v>
      </c>
      <c r="C27" s="41">
        <f>D27+E27</f>
        <v>0.5</v>
      </c>
      <c r="D27" s="41"/>
      <c r="E27" s="41">
        <v>0.5</v>
      </c>
      <c r="F27" s="41"/>
    </row>
    <row r="28" ht="18" customHeight="1" spans="1:6">
      <c r="A28" s="42" t="s">
        <v>97</v>
      </c>
      <c r="B28" s="41">
        <f>C28+F28</f>
        <v>14.32</v>
      </c>
      <c r="C28" s="41">
        <f>D28+E28</f>
        <v>14.32</v>
      </c>
      <c r="D28" s="41"/>
      <c r="E28" s="41">
        <v>14.32</v>
      </c>
      <c r="F28" s="41"/>
    </row>
    <row r="29" ht="18" customHeight="1" spans="1:6">
      <c r="A29" s="42" t="s">
        <v>98</v>
      </c>
      <c r="B29" s="41">
        <f>C29+F29</f>
        <v>0</v>
      </c>
      <c r="C29" s="41">
        <f>D29+E29</f>
        <v>0</v>
      </c>
      <c r="D29" s="41"/>
      <c r="E29" s="41"/>
      <c r="F29" s="41"/>
    </row>
    <row r="30" ht="18" customHeight="1" spans="1:6">
      <c r="A30" s="42" t="s">
        <v>99</v>
      </c>
      <c r="B30" s="41">
        <f>C30+F30</f>
        <v>17</v>
      </c>
      <c r="C30" s="41">
        <f>D30+E30</f>
        <v>17</v>
      </c>
      <c r="D30" s="41"/>
      <c r="E30" s="41">
        <v>17</v>
      </c>
      <c r="F30" s="41"/>
    </row>
    <row r="31" ht="18" customHeight="1" spans="1:6">
      <c r="A31" s="42" t="s">
        <v>100</v>
      </c>
      <c r="B31" s="41">
        <f>C31+F31</f>
        <v>0</v>
      </c>
      <c r="C31" s="41">
        <f>D31+E31</f>
        <v>0</v>
      </c>
      <c r="D31" s="41"/>
      <c r="E31" s="41"/>
      <c r="F31" s="41"/>
    </row>
    <row r="32" ht="18" customHeight="1" spans="1:6">
      <c r="A32" s="42" t="s">
        <v>101</v>
      </c>
      <c r="B32" s="41">
        <f>C32+F32</f>
        <v>2</v>
      </c>
      <c r="C32" s="41">
        <f>D32+E32</f>
        <v>2</v>
      </c>
      <c r="D32" s="41"/>
      <c r="E32" s="41">
        <v>2</v>
      </c>
      <c r="F32" s="41"/>
    </row>
    <row r="33" ht="18" customHeight="1" spans="1:6">
      <c r="A33" s="42" t="s">
        <v>102</v>
      </c>
      <c r="B33" s="41">
        <f>C33+F33</f>
        <v>0</v>
      </c>
      <c r="C33" s="41">
        <f>D33+E33</f>
        <v>0</v>
      </c>
      <c r="D33" s="41"/>
      <c r="E33" s="41"/>
      <c r="F33" s="41"/>
    </row>
    <row r="34" ht="18" customHeight="1" spans="1:6">
      <c r="A34" s="42" t="s">
        <v>103</v>
      </c>
      <c r="B34" s="41">
        <f>C34+F34</f>
        <v>3</v>
      </c>
      <c r="C34" s="41">
        <f>D34+E34</f>
        <v>3</v>
      </c>
      <c r="D34" s="41"/>
      <c r="E34" s="41">
        <v>3</v>
      </c>
      <c r="F34" s="41"/>
    </row>
    <row r="35" ht="18" customHeight="1" spans="1:6">
      <c r="A35" s="42" t="s">
        <v>104</v>
      </c>
      <c r="B35" s="41">
        <f>C35+F35</f>
        <v>1</v>
      </c>
      <c r="C35" s="41">
        <f>D35+E35</f>
        <v>1</v>
      </c>
      <c r="D35" s="41"/>
      <c r="E35" s="41">
        <v>1</v>
      </c>
      <c r="F35" s="41"/>
    </row>
    <row r="36" ht="18" customHeight="1" spans="1:6">
      <c r="A36" s="42" t="s">
        <v>105</v>
      </c>
      <c r="B36" s="41">
        <f>C36+F36</f>
        <v>0</v>
      </c>
      <c r="C36" s="41">
        <f>D36+E36</f>
        <v>0</v>
      </c>
      <c r="D36" s="41"/>
      <c r="E36" s="41"/>
      <c r="F36" s="41"/>
    </row>
    <row r="37" ht="18" customHeight="1" spans="1:6">
      <c r="A37" s="42" t="s">
        <v>106</v>
      </c>
      <c r="B37" s="41">
        <f>C37+F37</f>
        <v>0</v>
      </c>
      <c r="C37" s="41">
        <f>D37+E37</f>
        <v>0</v>
      </c>
      <c r="D37" s="41"/>
      <c r="E37" s="41"/>
      <c r="F37" s="41"/>
    </row>
    <row r="38" ht="18" customHeight="1" spans="1:6">
      <c r="A38" s="42" t="s">
        <v>107</v>
      </c>
      <c r="B38" s="41">
        <f>C38+F38</f>
        <v>0</v>
      </c>
      <c r="C38" s="41">
        <f>D38+E38</f>
        <v>0</v>
      </c>
      <c r="D38" s="41"/>
      <c r="E38" s="41"/>
      <c r="F38" s="41"/>
    </row>
    <row r="39" ht="18" customHeight="1" spans="1:6">
      <c r="A39" s="42" t="s">
        <v>108</v>
      </c>
      <c r="B39" s="41">
        <f>C39+F39</f>
        <v>0</v>
      </c>
      <c r="C39" s="41">
        <f>D39+E39</f>
        <v>0</v>
      </c>
      <c r="D39" s="41"/>
      <c r="E39" s="41"/>
      <c r="F39" s="41"/>
    </row>
    <row r="40" ht="18" customHeight="1" spans="1:6">
      <c r="A40" s="42" t="s">
        <v>109</v>
      </c>
      <c r="B40" s="41">
        <f>C40+F40</f>
        <v>0.5</v>
      </c>
      <c r="C40" s="41">
        <f>D40+E40</f>
        <v>0.5</v>
      </c>
      <c r="D40" s="41"/>
      <c r="E40" s="41">
        <v>0.5</v>
      </c>
      <c r="F40" s="41"/>
    </row>
    <row r="41" ht="18" customHeight="1" spans="1:6">
      <c r="A41" s="42" t="s">
        <v>110</v>
      </c>
      <c r="B41" s="41">
        <f>C41+F41</f>
        <v>0</v>
      </c>
      <c r="C41" s="41">
        <f>D41+E41</f>
        <v>0</v>
      </c>
      <c r="D41" s="41"/>
      <c r="E41" s="41"/>
      <c r="F41" s="41"/>
    </row>
    <row r="42" ht="18" customHeight="1" spans="1:6">
      <c r="A42" s="42" t="s">
        <v>111</v>
      </c>
      <c r="B42" s="41">
        <f>C42+F42</f>
        <v>0</v>
      </c>
      <c r="C42" s="41">
        <f>D42+E42</f>
        <v>0</v>
      </c>
      <c r="D42" s="41"/>
      <c r="E42" s="41"/>
      <c r="F42" s="41"/>
    </row>
    <row r="43" ht="18" customHeight="1" spans="1:6">
      <c r="A43" s="42" t="s">
        <v>112</v>
      </c>
      <c r="B43" s="41">
        <f>C43+F43</f>
        <v>0</v>
      </c>
      <c r="C43" s="41">
        <f>D43+E43</f>
        <v>0</v>
      </c>
      <c r="D43" s="41"/>
      <c r="E43" s="41"/>
      <c r="F43" s="41"/>
    </row>
    <row r="44" ht="18" customHeight="1" spans="1:6">
      <c r="A44" s="42" t="s">
        <v>113</v>
      </c>
      <c r="B44" s="41">
        <f>C44+F44</f>
        <v>0</v>
      </c>
      <c r="C44" s="41">
        <f>D44+E44</f>
        <v>0</v>
      </c>
      <c r="D44" s="41"/>
      <c r="E44" s="41"/>
      <c r="F44" s="41"/>
    </row>
    <row r="45" ht="18" customHeight="1" spans="1:6">
      <c r="A45" s="42" t="s">
        <v>114</v>
      </c>
      <c r="B45" s="41">
        <f>C45+F45</f>
        <v>0.5</v>
      </c>
      <c r="C45" s="41">
        <f>D45+E45</f>
        <v>0.5</v>
      </c>
      <c r="D45" s="41"/>
      <c r="E45" s="41">
        <v>0.5</v>
      </c>
      <c r="F45" s="41"/>
    </row>
    <row r="46" ht="18" customHeight="1" spans="1:6">
      <c r="A46" s="42" t="s">
        <v>115</v>
      </c>
      <c r="B46" s="41">
        <f>C46+F46</f>
        <v>0</v>
      </c>
      <c r="C46" s="41">
        <f>D46+E46</f>
        <v>0</v>
      </c>
      <c r="D46" s="41"/>
      <c r="E46" s="41"/>
      <c r="F46" s="41"/>
    </row>
    <row r="47" ht="18" customHeight="1" spans="1:6">
      <c r="A47" s="42" t="s">
        <v>116</v>
      </c>
      <c r="B47" s="41">
        <f>C47+F47</f>
        <v>9.45</v>
      </c>
      <c r="C47" s="41">
        <f>D47+E47</f>
        <v>9.45</v>
      </c>
      <c r="D47" s="41"/>
      <c r="E47" s="41">
        <v>9.45</v>
      </c>
      <c r="F47" s="41"/>
    </row>
    <row r="48" ht="18" customHeight="1" spans="1:6">
      <c r="A48" s="40" t="s">
        <v>117</v>
      </c>
      <c r="B48" s="41">
        <f>C48+F48</f>
        <v>0</v>
      </c>
      <c r="C48" s="41">
        <f>D48+E48</f>
        <v>0</v>
      </c>
      <c r="D48" s="41"/>
      <c r="E48" s="41"/>
      <c r="F48" s="41"/>
    </row>
    <row r="49" ht="18" customHeight="1" spans="1:6">
      <c r="A49" s="42" t="s">
        <v>118</v>
      </c>
      <c r="B49" s="41">
        <f>C49+F49</f>
        <v>0</v>
      </c>
      <c r="C49" s="41">
        <f>D49+E49</f>
        <v>0</v>
      </c>
      <c r="D49" s="41"/>
      <c r="E49" s="41"/>
      <c r="F49" s="41"/>
    </row>
    <row r="50" ht="18" customHeight="1" spans="1:6">
      <c r="A50" s="42" t="s">
        <v>119</v>
      </c>
      <c r="B50" s="41">
        <f>C50+F50</f>
        <v>0</v>
      </c>
      <c r="C50" s="41">
        <f>D50+E50</f>
        <v>0</v>
      </c>
      <c r="D50" s="41"/>
      <c r="E50" s="41"/>
      <c r="F50" s="41"/>
    </row>
    <row r="51" ht="18" customHeight="1" spans="1:6">
      <c r="A51" s="42" t="s">
        <v>120</v>
      </c>
      <c r="B51" s="41">
        <f>C51+F51</f>
        <v>0</v>
      </c>
      <c r="C51" s="41">
        <f>D51+E51</f>
        <v>0</v>
      </c>
      <c r="D51" s="41"/>
      <c r="E51" s="41"/>
      <c r="F51" s="41"/>
    </row>
    <row r="52" ht="18" customHeight="1" spans="1:6">
      <c r="A52" s="42" t="s">
        <v>121</v>
      </c>
      <c r="B52" s="41">
        <f>C52+F52</f>
        <v>0</v>
      </c>
      <c r="C52" s="41">
        <f>D52+E52</f>
        <v>0</v>
      </c>
      <c r="D52" s="41"/>
      <c r="E52" s="41"/>
      <c r="F52" s="41"/>
    </row>
    <row r="53" ht="18" customHeight="1" spans="1:6">
      <c r="A53" s="42" t="s">
        <v>122</v>
      </c>
      <c r="B53" s="41">
        <f>C53+F53</f>
        <v>0</v>
      </c>
      <c r="C53" s="41">
        <f>D53+E53</f>
        <v>0</v>
      </c>
      <c r="D53" s="41"/>
      <c r="E53" s="41"/>
      <c r="F53" s="41"/>
    </row>
    <row r="54" ht="18" customHeight="1" spans="1:6">
      <c r="A54" s="42" t="s">
        <v>123</v>
      </c>
      <c r="B54" s="41">
        <f>C54+F54</f>
        <v>0</v>
      </c>
      <c r="C54" s="41">
        <f>D54+E54</f>
        <v>0</v>
      </c>
      <c r="D54" s="41"/>
      <c r="E54" s="41"/>
      <c r="F54" s="41"/>
    </row>
    <row r="55" ht="18" customHeight="1" spans="1:6">
      <c r="A55" s="42" t="s">
        <v>124</v>
      </c>
      <c r="B55" s="41">
        <f>C55+F55</f>
        <v>0</v>
      </c>
      <c r="C55" s="41">
        <f>D55+E55</f>
        <v>0</v>
      </c>
      <c r="D55" s="41"/>
      <c r="E55" s="41"/>
      <c r="F55" s="41"/>
    </row>
    <row r="56" ht="18" customHeight="1" spans="1:6">
      <c r="A56" s="42" t="s">
        <v>125</v>
      </c>
      <c r="B56" s="41">
        <f>C56+F56</f>
        <v>0</v>
      </c>
      <c r="C56" s="41">
        <f>D56+E56</f>
        <v>0</v>
      </c>
      <c r="D56" s="41"/>
      <c r="E56" s="41"/>
      <c r="F56" s="41"/>
    </row>
    <row r="57" ht="18" customHeight="1" spans="1:6">
      <c r="A57" s="42" t="s">
        <v>126</v>
      </c>
      <c r="B57" s="41">
        <f>C57+F57</f>
        <v>0</v>
      </c>
      <c r="C57" s="41">
        <f>D57+E57</f>
        <v>0</v>
      </c>
      <c r="D57" s="41"/>
      <c r="E57" s="41"/>
      <c r="F57" s="41"/>
    </row>
    <row r="58" ht="18" customHeight="1" spans="1:6">
      <c r="A58" s="42" t="s">
        <v>127</v>
      </c>
      <c r="B58" s="41">
        <f>C58+F58</f>
        <v>0</v>
      </c>
      <c r="C58" s="41">
        <f>D58+E58</f>
        <v>0</v>
      </c>
      <c r="D58" s="41"/>
      <c r="E58" s="41"/>
      <c r="F58" s="41"/>
    </row>
    <row r="59" ht="18" customHeight="1" spans="1:6">
      <c r="A59" s="42" t="s">
        <v>128</v>
      </c>
      <c r="B59" s="41">
        <f>C59+F59</f>
        <v>10</v>
      </c>
      <c r="C59" s="41">
        <f>D59+E59</f>
        <v>0</v>
      </c>
      <c r="D59" s="41"/>
      <c r="E59" s="41"/>
      <c r="F59" s="41">
        <v>10</v>
      </c>
    </row>
    <row r="60" ht="18" customHeight="1" spans="1:6">
      <c r="A60" s="43" t="s">
        <v>129</v>
      </c>
      <c r="B60" s="41">
        <f>C60+F60</f>
        <v>0</v>
      </c>
      <c r="C60" s="41">
        <f>D60+E60</f>
        <v>0</v>
      </c>
      <c r="D60" s="41"/>
      <c r="E60" s="41"/>
      <c r="F60" s="41"/>
    </row>
    <row r="61" ht="18" customHeight="1" spans="1:6">
      <c r="A61" s="42" t="s">
        <v>130</v>
      </c>
      <c r="B61" s="41">
        <f>C61+F61</f>
        <v>0</v>
      </c>
      <c r="C61" s="41">
        <f>D61+E61</f>
        <v>0</v>
      </c>
      <c r="D61" s="41"/>
      <c r="E61" s="41"/>
      <c r="F61" s="41"/>
    </row>
    <row r="62" ht="18" customHeight="1" spans="1:6">
      <c r="A62" s="42" t="s">
        <v>131</v>
      </c>
      <c r="B62" s="41">
        <f>C62+F62</f>
        <v>0</v>
      </c>
      <c r="C62" s="41">
        <f>D62+E62</f>
        <v>0</v>
      </c>
      <c r="D62" s="41"/>
      <c r="E62" s="41"/>
      <c r="F62" s="41"/>
    </row>
    <row r="63" ht="18" customHeight="1" spans="1:6">
      <c r="A63" s="42" t="s">
        <v>132</v>
      </c>
      <c r="B63" s="41">
        <f>C63+F63</f>
        <v>0</v>
      </c>
      <c r="C63" s="41">
        <f>D63+E63</f>
        <v>0</v>
      </c>
      <c r="D63" s="41"/>
      <c r="E63" s="41"/>
      <c r="F63" s="41"/>
    </row>
    <row r="64" ht="18" customHeight="1" spans="1:6">
      <c r="A64" s="42" t="s">
        <v>133</v>
      </c>
      <c r="B64" s="41">
        <f>C64+F64</f>
        <v>0</v>
      </c>
      <c r="C64" s="41">
        <f>D64+E64</f>
        <v>0</v>
      </c>
      <c r="D64" s="41"/>
      <c r="E64" s="41"/>
      <c r="F64" s="41"/>
    </row>
    <row r="65" ht="27" spans="1:6">
      <c r="A65" s="40" t="s">
        <v>134</v>
      </c>
      <c r="B65" s="41">
        <f>C65+F65</f>
        <v>0</v>
      </c>
      <c r="C65" s="41">
        <f>D65+E65</f>
        <v>0</v>
      </c>
      <c r="D65" s="41"/>
      <c r="E65" s="41"/>
      <c r="F65" s="41"/>
    </row>
    <row r="66" ht="18" customHeight="1" spans="1:6">
      <c r="A66" s="42" t="s">
        <v>135</v>
      </c>
      <c r="B66" s="41">
        <f>C66+F66</f>
        <v>0</v>
      </c>
      <c r="C66" s="41">
        <f>D66+E66</f>
        <v>0</v>
      </c>
      <c r="D66" s="41"/>
      <c r="E66" s="41"/>
      <c r="F66" s="41"/>
    </row>
    <row r="67" ht="18" customHeight="1" spans="1:6">
      <c r="A67" s="42" t="s">
        <v>136</v>
      </c>
      <c r="B67" s="41">
        <f>C67+F67</f>
        <v>0</v>
      </c>
      <c r="C67" s="41">
        <f>D67+E67</f>
        <v>0</v>
      </c>
      <c r="D67" s="41"/>
      <c r="E67" s="41"/>
      <c r="F67" s="41"/>
    </row>
    <row r="68" ht="18" customHeight="1" spans="1:6">
      <c r="A68" s="42" t="s">
        <v>137</v>
      </c>
      <c r="B68" s="41">
        <f>C68+F68</f>
        <v>0</v>
      </c>
      <c r="C68" s="41">
        <f>D68+E68</f>
        <v>0</v>
      </c>
      <c r="D68" s="41"/>
      <c r="E68" s="41"/>
      <c r="F68" s="41"/>
    </row>
    <row r="69" ht="18" customHeight="1" spans="1:6">
      <c r="A69" s="42" t="s">
        <v>138</v>
      </c>
      <c r="B69" s="41">
        <f>C69+F69</f>
        <v>0</v>
      </c>
      <c r="C69" s="41">
        <f>D69+E69</f>
        <v>0</v>
      </c>
      <c r="D69" s="41"/>
      <c r="E69" s="41"/>
      <c r="F69" s="41"/>
    </row>
    <row r="70" ht="18" customHeight="1" spans="1:6">
      <c r="A70" s="42" t="s">
        <v>139</v>
      </c>
      <c r="B70" s="41">
        <f>C70+F70</f>
        <v>0</v>
      </c>
      <c r="C70" s="41">
        <f>D70+E70</f>
        <v>0</v>
      </c>
      <c r="D70" s="41"/>
      <c r="E70" s="41"/>
      <c r="F70" s="41"/>
    </row>
    <row r="71" ht="18" customHeight="1" spans="1:6">
      <c r="A71" s="42" t="s">
        <v>140</v>
      </c>
      <c r="B71" s="41">
        <f t="shared" ref="B71:B112" si="2">C71+F71</f>
        <v>0</v>
      </c>
      <c r="C71" s="41">
        <f t="shared" ref="C71:C112" si="3">D71+E71</f>
        <v>0</v>
      </c>
      <c r="D71" s="41"/>
      <c r="E71" s="41"/>
      <c r="F71" s="41"/>
    </row>
    <row r="72" ht="18" customHeight="1" spans="1:6">
      <c r="A72" s="42" t="s">
        <v>141</v>
      </c>
      <c r="B72" s="41">
        <f>C72+F72</f>
        <v>0</v>
      </c>
      <c r="C72" s="41">
        <f>D72+E72</f>
        <v>0</v>
      </c>
      <c r="D72" s="41"/>
      <c r="E72" s="41"/>
      <c r="F72" s="41"/>
    </row>
    <row r="73" ht="18" customHeight="1" spans="1:6">
      <c r="A73" s="42" t="s">
        <v>142</v>
      </c>
      <c r="B73" s="41">
        <f>C73+F73</f>
        <v>0</v>
      </c>
      <c r="C73" s="41">
        <f>D73+E73</f>
        <v>0</v>
      </c>
      <c r="D73" s="41"/>
      <c r="E73" s="41"/>
      <c r="F73" s="41"/>
    </row>
    <row r="74" ht="18" customHeight="1" spans="1:6">
      <c r="A74" s="42" t="s">
        <v>143</v>
      </c>
      <c r="B74" s="41">
        <f>C74+F74</f>
        <v>0</v>
      </c>
      <c r="C74" s="41">
        <f>D74+E74</f>
        <v>0</v>
      </c>
      <c r="D74" s="41"/>
      <c r="E74" s="41"/>
      <c r="F74" s="41"/>
    </row>
    <row r="75" ht="18" customHeight="1" spans="1:6">
      <c r="A75" s="42" t="s">
        <v>144</v>
      </c>
      <c r="B75" s="41">
        <f>C75+F75</f>
        <v>0</v>
      </c>
      <c r="C75" s="41">
        <f>D75+E75</f>
        <v>0</v>
      </c>
      <c r="D75" s="41"/>
      <c r="E75" s="41"/>
      <c r="F75" s="41"/>
    </row>
    <row r="76" ht="18" customHeight="1" spans="1:6">
      <c r="A76" s="42" t="s">
        <v>145</v>
      </c>
      <c r="B76" s="41">
        <f>C76+F76</f>
        <v>0</v>
      </c>
      <c r="C76" s="41">
        <f>D76+E76</f>
        <v>0</v>
      </c>
      <c r="D76" s="41"/>
      <c r="E76" s="41"/>
      <c r="F76" s="41"/>
    </row>
    <row r="77" ht="18" customHeight="1" spans="1:6">
      <c r="A77" s="42" t="s">
        <v>146</v>
      </c>
      <c r="B77" s="41">
        <f>C77+F77</f>
        <v>0</v>
      </c>
      <c r="C77" s="41">
        <f>D77+E77</f>
        <v>0</v>
      </c>
      <c r="D77" s="41"/>
      <c r="E77" s="41"/>
      <c r="F77" s="41"/>
    </row>
    <row r="78" ht="18" customHeight="1" spans="1:6">
      <c r="A78" s="40" t="s">
        <v>147</v>
      </c>
      <c r="B78" s="41">
        <v>25</v>
      </c>
      <c r="C78" s="41">
        <f>D78+E78</f>
        <v>0</v>
      </c>
      <c r="D78" s="41"/>
      <c r="E78" s="41"/>
      <c r="F78" s="41">
        <v>25</v>
      </c>
    </row>
    <row r="79" ht="18" customHeight="1" spans="1:6">
      <c r="A79" s="42" t="s">
        <v>135</v>
      </c>
      <c r="B79" s="41">
        <f t="shared" ref="B79:B93" si="4">C79+F79</f>
        <v>0</v>
      </c>
      <c r="C79" s="41">
        <f>D79+E79</f>
        <v>0</v>
      </c>
      <c r="D79" s="41"/>
      <c r="E79" s="41"/>
      <c r="F79" s="41"/>
    </row>
    <row r="80" ht="18" customHeight="1" spans="1:6">
      <c r="A80" s="42" t="s">
        <v>136</v>
      </c>
      <c r="B80" s="41">
        <f>C80+F80</f>
        <v>3</v>
      </c>
      <c r="C80" s="41">
        <f>D80+E80</f>
        <v>0</v>
      </c>
      <c r="D80" s="41"/>
      <c r="E80" s="41"/>
      <c r="F80" s="41">
        <v>3</v>
      </c>
    </row>
    <row r="81" ht="18" customHeight="1" spans="1:6">
      <c r="A81" s="42" t="s">
        <v>137</v>
      </c>
      <c r="B81" s="41">
        <f>C81+F81</f>
        <v>0</v>
      </c>
      <c r="C81" s="41">
        <f>D81+E81</f>
        <v>0</v>
      </c>
      <c r="D81" s="41"/>
      <c r="E81" s="41"/>
      <c r="F81" s="41"/>
    </row>
    <row r="82" ht="18" customHeight="1" spans="1:6">
      <c r="A82" s="42" t="s">
        <v>138</v>
      </c>
      <c r="B82" s="41">
        <f>C82+F82</f>
        <v>0</v>
      </c>
      <c r="C82" s="41">
        <f>D82+E82</f>
        <v>0</v>
      </c>
      <c r="D82" s="41"/>
      <c r="E82" s="41"/>
      <c r="F82" s="41"/>
    </row>
    <row r="83" ht="18" customHeight="1" spans="1:6">
      <c r="A83" s="42" t="s">
        <v>139</v>
      </c>
      <c r="B83" s="41">
        <f>C83+F83</f>
        <v>12</v>
      </c>
      <c r="C83" s="41">
        <f>D83+E83</f>
        <v>0</v>
      </c>
      <c r="D83" s="41"/>
      <c r="E83" s="41"/>
      <c r="F83" s="41">
        <v>12</v>
      </c>
    </row>
    <row r="84" ht="18" customHeight="1" spans="1:6">
      <c r="A84" s="42" t="s">
        <v>140</v>
      </c>
      <c r="B84" s="41">
        <f>C84+F84</f>
        <v>0</v>
      </c>
      <c r="C84" s="41">
        <f>D84+E84</f>
        <v>0</v>
      </c>
      <c r="D84" s="41"/>
      <c r="E84" s="41"/>
      <c r="F84" s="41"/>
    </row>
    <row r="85" ht="18" customHeight="1" spans="1:6">
      <c r="A85" s="42" t="s">
        <v>141</v>
      </c>
      <c r="B85" s="41">
        <f>C85+F85</f>
        <v>0</v>
      </c>
      <c r="C85" s="41">
        <f>D85+E85</f>
        <v>0</v>
      </c>
      <c r="D85" s="41"/>
      <c r="E85" s="41"/>
      <c r="F85" s="41"/>
    </row>
    <row r="86" ht="18" customHeight="1" spans="1:6">
      <c r="A86" s="42" t="s">
        <v>148</v>
      </c>
      <c r="B86" s="41">
        <f>C86+F86</f>
        <v>0</v>
      </c>
      <c r="C86" s="41">
        <f>D86+E86</f>
        <v>0</v>
      </c>
      <c r="D86" s="41"/>
      <c r="E86" s="41"/>
      <c r="F86" s="41"/>
    </row>
    <row r="87" ht="18" customHeight="1" spans="1:6">
      <c r="A87" s="42" t="s">
        <v>149</v>
      </c>
      <c r="B87" s="41">
        <f>C87+F87</f>
        <v>0</v>
      </c>
      <c r="C87" s="41">
        <f>D87+E87</f>
        <v>0</v>
      </c>
      <c r="D87" s="41"/>
      <c r="E87" s="41"/>
      <c r="F87" s="41"/>
    </row>
    <row r="88" ht="18" customHeight="1" spans="1:6">
      <c r="A88" s="42" t="s">
        <v>150</v>
      </c>
      <c r="B88" s="41">
        <f>C88+F88</f>
        <v>0</v>
      </c>
      <c r="C88" s="41">
        <f>D88+E88</f>
        <v>0</v>
      </c>
      <c r="D88" s="41"/>
      <c r="E88" s="41"/>
      <c r="F88" s="41"/>
    </row>
    <row r="89" ht="18" customHeight="1" spans="1:6">
      <c r="A89" s="42" t="s">
        <v>151</v>
      </c>
      <c r="B89" s="41">
        <f>C89+F89</f>
        <v>0</v>
      </c>
      <c r="C89" s="41">
        <f>D89+E89</f>
        <v>0</v>
      </c>
      <c r="D89" s="41"/>
      <c r="E89" s="41"/>
      <c r="F89" s="41"/>
    </row>
    <row r="90" ht="18" customHeight="1" spans="1:6">
      <c r="A90" s="42" t="s">
        <v>142</v>
      </c>
      <c r="B90" s="41">
        <f>C90+F90</f>
        <v>0</v>
      </c>
      <c r="C90" s="41">
        <f>D90+E90</f>
        <v>0</v>
      </c>
      <c r="D90" s="41"/>
      <c r="E90" s="41"/>
      <c r="F90" s="41"/>
    </row>
    <row r="91" ht="18" customHeight="1" spans="1:6">
      <c r="A91" s="42" t="s">
        <v>143</v>
      </c>
      <c r="B91" s="41">
        <f>C91+F91</f>
        <v>0</v>
      </c>
      <c r="C91" s="41">
        <f>D91+E91</f>
        <v>0</v>
      </c>
      <c r="D91" s="41"/>
      <c r="E91" s="41"/>
      <c r="F91" s="41"/>
    </row>
    <row r="92" ht="18" customHeight="1" spans="1:6">
      <c r="A92" s="42" t="s">
        <v>144</v>
      </c>
      <c r="B92" s="41">
        <f>C92+F92</f>
        <v>0</v>
      </c>
      <c r="C92" s="41">
        <f>D92+E92</f>
        <v>0</v>
      </c>
      <c r="D92" s="41"/>
      <c r="E92" s="41"/>
      <c r="F92" s="41"/>
    </row>
    <row r="93" ht="18" customHeight="1" spans="1:6">
      <c r="A93" s="42" t="s">
        <v>145</v>
      </c>
      <c r="B93" s="41">
        <f>C93+F93</f>
        <v>0</v>
      </c>
      <c r="C93" s="41">
        <f>D93+E93</f>
        <v>0</v>
      </c>
      <c r="D93" s="41"/>
      <c r="E93" s="41"/>
      <c r="F93" s="41"/>
    </row>
    <row r="94" ht="18" customHeight="1" spans="1:6">
      <c r="A94" s="42" t="s">
        <v>152</v>
      </c>
      <c r="B94" s="41"/>
      <c r="C94" s="41"/>
      <c r="D94" s="41"/>
      <c r="E94" s="41"/>
      <c r="F94" s="41"/>
    </row>
    <row r="95" ht="27" spans="1:6">
      <c r="A95" s="40" t="s">
        <v>153</v>
      </c>
      <c r="B95" s="41">
        <f t="shared" ref="B95:B112" si="5">C95+F95</f>
        <v>0</v>
      </c>
      <c r="C95" s="41">
        <f t="shared" ref="C95:C112" si="6">D95+E95</f>
        <v>0</v>
      </c>
      <c r="D95" s="41"/>
      <c r="E95" s="41"/>
      <c r="F95" s="41"/>
    </row>
    <row r="96" ht="18" customHeight="1" spans="1:6">
      <c r="A96" s="42" t="s">
        <v>154</v>
      </c>
      <c r="B96" s="41">
        <f>C96+F96</f>
        <v>0</v>
      </c>
      <c r="C96" s="41">
        <f>D96+E96</f>
        <v>0</v>
      </c>
      <c r="D96" s="41"/>
      <c r="E96" s="41"/>
      <c r="F96" s="41"/>
    </row>
    <row r="97" ht="18" customHeight="1" spans="1:6">
      <c r="A97" s="42" t="s">
        <v>155</v>
      </c>
      <c r="B97" s="41">
        <f>C97+F97</f>
        <v>0</v>
      </c>
      <c r="C97" s="41">
        <f>D97+E97</f>
        <v>0</v>
      </c>
      <c r="D97" s="41"/>
      <c r="E97" s="41"/>
      <c r="F97" s="41"/>
    </row>
    <row r="98" ht="18" customHeight="1" spans="1:6">
      <c r="A98" s="43" t="s">
        <v>156</v>
      </c>
      <c r="B98" s="41">
        <f>C98+F98</f>
        <v>0</v>
      </c>
      <c r="C98" s="41">
        <f>D98+E98</f>
        <v>0</v>
      </c>
      <c r="D98" s="41"/>
      <c r="E98" s="41"/>
      <c r="F98" s="41"/>
    </row>
    <row r="99" ht="18" customHeight="1" spans="1:6">
      <c r="A99" s="42" t="s">
        <v>154</v>
      </c>
      <c r="B99" s="41">
        <f>C99+F99</f>
        <v>0</v>
      </c>
      <c r="C99" s="41">
        <f>D99+E99</f>
        <v>0</v>
      </c>
      <c r="D99" s="41"/>
      <c r="E99" s="41"/>
      <c r="F99" s="41"/>
    </row>
    <row r="100" ht="18" customHeight="1" spans="1:6">
      <c r="A100" s="42" t="s">
        <v>157</v>
      </c>
      <c r="B100" s="41">
        <f>C100+F100</f>
        <v>0</v>
      </c>
      <c r="C100" s="41">
        <f>D100+E100</f>
        <v>0</v>
      </c>
      <c r="D100" s="41"/>
      <c r="E100" s="41"/>
      <c r="F100" s="41"/>
    </row>
    <row r="101" ht="18" customHeight="1" spans="1:6">
      <c r="A101" s="42" t="s">
        <v>158</v>
      </c>
      <c r="B101" s="41">
        <f>C101+F101</f>
        <v>0</v>
      </c>
      <c r="C101" s="41">
        <f>D101+E101</f>
        <v>0</v>
      </c>
      <c r="D101" s="41"/>
      <c r="E101" s="41"/>
      <c r="F101" s="41"/>
    </row>
    <row r="102" ht="18" customHeight="1" spans="1:6">
      <c r="A102" s="42" t="s">
        <v>159</v>
      </c>
      <c r="B102" s="41">
        <f>C102+F102</f>
        <v>0</v>
      </c>
      <c r="C102" s="41">
        <f>D102+E102</f>
        <v>0</v>
      </c>
      <c r="D102" s="41"/>
      <c r="E102" s="41"/>
      <c r="F102" s="41"/>
    </row>
    <row r="103" ht="18" customHeight="1" spans="1:6">
      <c r="A103" s="42" t="s">
        <v>155</v>
      </c>
      <c r="B103" s="41">
        <f>C103+F103</f>
        <v>0</v>
      </c>
      <c r="C103" s="41">
        <f>D103+E103</f>
        <v>0</v>
      </c>
      <c r="D103" s="41"/>
      <c r="E103" s="41"/>
      <c r="F103" s="41"/>
    </row>
    <row r="104" ht="18" customHeight="1" spans="1:6">
      <c r="A104" s="43" t="s">
        <v>160</v>
      </c>
      <c r="B104" s="41">
        <f>C104+F104</f>
        <v>0</v>
      </c>
      <c r="C104" s="41">
        <f>D104+E104</f>
        <v>0</v>
      </c>
      <c r="D104" s="41"/>
      <c r="E104" s="41"/>
      <c r="F104" s="41"/>
    </row>
    <row r="105" ht="18" customHeight="1" spans="1:6">
      <c r="A105" s="42" t="s">
        <v>161</v>
      </c>
      <c r="B105" s="41">
        <f>C105+F105</f>
        <v>0</v>
      </c>
      <c r="C105" s="41">
        <f>D105+E105</f>
        <v>0</v>
      </c>
      <c r="D105" s="41"/>
      <c r="E105" s="41"/>
      <c r="F105" s="41"/>
    </row>
    <row r="106" ht="18" customHeight="1" spans="1:6">
      <c r="A106" s="42" t="s">
        <v>162</v>
      </c>
      <c r="B106" s="41">
        <f>C106+F106</f>
        <v>0</v>
      </c>
      <c r="C106" s="41">
        <f>D106+E106</f>
        <v>0</v>
      </c>
      <c r="D106" s="41"/>
      <c r="E106" s="41"/>
      <c r="F106" s="41"/>
    </row>
    <row r="107" ht="18" customHeight="1" spans="1:6">
      <c r="A107" s="40" t="s">
        <v>163</v>
      </c>
      <c r="B107" s="41">
        <f>C107+F107</f>
        <v>0</v>
      </c>
      <c r="C107" s="41">
        <f>D107+E107</f>
        <v>0</v>
      </c>
      <c r="D107" s="41"/>
      <c r="E107" s="41"/>
      <c r="F107" s="41"/>
    </row>
    <row r="108" ht="18" customHeight="1" spans="1:6">
      <c r="A108" s="42" t="s">
        <v>164</v>
      </c>
      <c r="B108" s="41">
        <f>C108+F108</f>
        <v>0</v>
      </c>
      <c r="C108" s="41">
        <f>D108+E108</f>
        <v>0</v>
      </c>
      <c r="D108" s="41"/>
      <c r="E108" s="41"/>
      <c r="F108" s="41"/>
    </row>
    <row r="109" ht="18" customHeight="1" spans="1:6">
      <c r="A109" s="42" t="s">
        <v>165</v>
      </c>
      <c r="B109" s="41">
        <f>C109+F109</f>
        <v>0</v>
      </c>
      <c r="C109" s="41">
        <f>D109+E109</f>
        <v>0</v>
      </c>
      <c r="D109" s="41"/>
      <c r="E109" s="41"/>
      <c r="F109" s="41"/>
    </row>
    <row r="110" ht="27" spans="1:6">
      <c r="A110" s="42" t="s">
        <v>166</v>
      </c>
      <c r="B110" s="41">
        <f>C110+F110</f>
        <v>0</v>
      </c>
      <c r="C110" s="41">
        <f>D110+E110</f>
        <v>0</v>
      </c>
      <c r="D110" s="41"/>
      <c r="E110" s="41"/>
      <c r="F110" s="41"/>
    </row>
    <row r="111" ht="18" customHeight="1" spans="1:6">
      <c r="A111" s="42" t="s">
        <v>167</v>
      </c>
      <c r="B111" s="41">
        <f>C111+F111</f>
        <v>0</v>
      </c>
      <c r="C111" s="41">
        <f>D111+E111</f>
        <v>0</v>
      </c>
      <c r="D111" s="41"/>
      <c r="E111" s="41"/>
      <c r="F111" s="41"/>
    </row>
    <row r="112" ht="23.25" customHeight="1" spans="1:6">
      <c r="A112" s="44" t="s">
        <v>32</v>
      </c>
      <c r="B112" s="41">
        <f>C112+F112</f>
        <v>139</v>
      </c>
      <c r="C112" s="41">
        <f>D112+E112</f>
        <v>114</v>
      </c>
      <c r="D112" s="41">
        <f>D6+D20+D48+D60+D65+D78+D95+D98</f>
        <v>44.73</v>
      </c>
      <c r="E112" s="41">
        <f t="shared" ref="E112:F112" si="7">E6+E20+E48+E60+E65+E78+E95+E98</f>
        <v>69.27</v>
      </c>
      <c r="F112" s="41">
        <f>F6+F20+F48+F60+F65+F78+F95+F98</f>
        <v>25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B21" sqref="B21"/>
    </sheetView>
  </sheetViews>
  <sheetFormatPr defaultColWidth="9" defaultRowHeight="13.5" outlineLevelCol="1"/>
  <cols>
    <col min="1" max="1" width="50" customWidth="1"/>
    <col min="2" max="2" width="33.6666666666667" customWidth="1"/>
  </cols>
  <sheetData>
    <row r="2" ht="25.5" spans="1:2">
      <c r="A2" s="15" t="s">
        <v>168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169</v>
      </c>
    </row>
    <row r="5" ht="24" customHeight="1" spans="1:2">
      <c r="A5" s="24" t="s">
        <v>32</v>
      </c>
      <c r="B5" s="24"/>
    </row>
    <row r="6" ht="24" customHeight="1" spans="1:2">
      <c r="A6" s="27" t="s">
        <v>170</v>
      </c>
      <c r="B6" s="24"/>
    </row>
    <row r="7" ht="24" customHeight="1" spans="1:2">
      <c r="A7" s="27" t="s">
        <v>171</v>
      </c>
      <c r="B7" s="24"/>
    </row>
    <row r="8" ht="24" customHeight="1" spans="1:2">
      <c r="A8" s="27" t="s">
        <v>172</v>
      </c>
      <c r="B8" s="24"/>
    </row>
    <row r="9" ht="24" customHeight="1" spans="1:2">
      <c r="A9" s="27" t="s">
        <v>173</v>
      </c>
      <c r="B9" s="24"/>
    </row>
    <row r="10" ht="24" customHeight="1" spans="1:2">
      <c r="A10" s="27" t="s">
        <v>174</v>
      </c>
      <c r="B10" s="24"/>
    </row>
    <row r="11" ht="30.75" customHeight="1" spans="1:2">
      <c r="A11" s="28" t="s">
        <v>175</v>
      </c>
      <c r="B11" s="28"/>
    </row>
    <row r="12" ht="30.75" customHeight="1" spans="1:2">
      <c r="A12" s="29" t="s">
        <v>176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4416666666667" customWidth="1"/>
    <col min="2" max="2" width="15.6666666666667" customWidth="1"/>
    <col min="3" max="3" width="10.775" customWidth="1"/>
    <col min="4" max="4" width="10.3333333333333" customWidth="1"/>
    <col min="5" max="5" width="9.775" customWidth="1"/>
    <col min="6" max="6" width="10.875" customWidth="1"/>
  </cols>
  <sheetData>
    <row r="2" ht="25.5" spans="1:6">
      <c r="A2" s="15" t="s">
        <v>177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56</v>
      </c>
      <c r="D4" s="20"/>
      <c r="E4" s="21"/>
      <c r="F4" s="17" t="s">
        <v>57</v>
      </c>
    </row>
    <row r="5" ht="23.25" customHeight="1" spans="1:6">
      <c r="A5" s="22"/>
      <c r="B5" s="22"/>
      <c r="C5" s="23" t="s">
        <v>32</v>
      </c>
      <c r="D5" s="23" t="s">
        <v>61</v>
      </c>
      <c r="E5" s="23" t="s">
        <v>62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topLeftCell="A9" workbookViewId="0">
      <selection activeCell="Q25" sqref="Q25"/>
    </sheetView>
  </sheetViews>
  <sheetFormatPr defaultColWidth="9" defaultRowHeight="13.5"/>
  <cols>
    <col min="2" max="2" width="7" customWidth="1"/>
    <col min="3" max="4" width="6.775" customWidth="1"/>
    <col min="5" max="5" width="5.88333333333333" customWidth="1"/>
    <col min="6" max="6" width="4.10833333333333" customWidth="1"/>
    <col min="7" max="7" width="3.21666666666667" customWidth="1"/>
    <col min="8" max="8" width="2.775" customWidth="1"/>
    <col min="9" max="9" width="6.88333333333333" customWidth="1"/>
    <col min="10" max="10" width="1.44166666666667" customWidth="1"/>
    <col min="11" max="11" width="5.10833333333333" customWidth="1"/>
    <col min="12" max="12" width="6.10833333333333" customWidth="1"/>
    <col min="13" max="13" width="8.66666666666667" customWidth="1"/>
    <col min="14" max="14" width="11.6666666666667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180</v>
      </c>
      <c r="B4" s="4"/>
      <c r="C4" s="5"/>
      <c r="D4" s="6"/>
      <c r="E4" s="6"/>
      <c r="F4" s="6"/>
      <c r="G4" s="7"/>
      <c r="H4" s="4" t="s">
        <v>181</v>
      </c>
      <c r="I4" s="4"/>
      <c r="J4" s="4"/>
      <c r="K4" s="4"/>
      <c r="L4" s="4"/>
      <c r="M4" s="4"/>
      <c r="N4" s="4"/>
    </row>
    <row r="5" ht="36.75" customHeight="1" spans="1:14">
      <c r="A5" s="4" t="s">
        <v>182</v>
      </c>
      <c r="B5" s="4"/>
      <c r="C5" s="5" t="s">
        <v>183</v>
      </c>
      <c r="D5" s="6"/>
      <c r="E5" s="6"/>
      <c r="F5" s="6"/>
      <c r="G5" s="6"/>
      <c r="H5" s="4" t="s">
        <v>184</v>
      </c>
      <c r="I5" s="4"/>
      <c r="J5" s="4"/>
      <c r="K5" s="4"/>
      <c r="L5" s="5"/>
      <c r="M5" s="6"/>
      <c r="N5" s="7"/>
    </row>
    <row r="6" ht="25.5" customHeight="1" spans="1:14">
      <c r="A6" s="8" t="s">
        <v>185</v>
      </c>
      <c r="B6" s="9"/>
      <c r="C6" s="10" t="s">
        <v>186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188</v>
      </c>
      <c r="B8" s="4"/>
      <c r="C8" s="4"/>
      <c r="D8" s="4"/>
      <c r="E8" s="4" t="s">
        <v>189</v>
      </c>
      <c r="F8" s="4"/>
      <c r="G8" s="4"/>
      <c r="H8" s="4"/>
      <c r="I8" s="4"/>
      <c r="J8" s="4"/>
      <c r="K8" s="4"/>
      <c r="L8" s="4"/>
      <c r="M8" s="4"/>
      <c r="N8" s="14" t="s">
        <v>190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191</v>
      </c>
      <c r="B10" s="13"/>
      <c r="C10" s="13"/>
      <c r="D10" s="13"/>
      <c r="E10" s="4" t="s">
        <v>192</v>
      </c>
      <c r="F10" s="4"/>
      <c r="G10" s="4" t="s">
        <v>193</v>
      </c>
      <c r="H10" s="4"/>
      <c r="I10" s="4"/>
      <c r="J10" s="4"/>
      <c r="K10" s="4" t="s">
        <v>194</v>
      </c>
      <c r="L10" s="4"/>
      <c r="M10" s="4"/>
      <c r="N10" s="4" t="s">
        <v>195</v>
      </c>
    </row>
    <row r="11" ht="21" customHeight="1" spans="1:14">
      <c r="A11" s="13"/>
      <c r="B11" s="13"/>
      <c r="C11" s="13"/>
      <c r="D11" s="13"/>
      <c r="E11" s="4" t="s">
        <v>196</v>
      </c>
      <c r="F11" s="4"/>
      <c r="G11" s="4" t="s">
        <v>197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198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199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200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201</v>
      </c>
      <c r="F19" s="4"/>
      <c r="G19" s="4" t="s">
        <v>202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203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204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205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206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15:J16"/>
    <mergeCell ref="G17:J18"/>
    <mergeCell ref="E11:F18"/>
    <mergeCell ref="G11:J12"/>
    <mergeCell ref="G13:J14"/>
    <mergeCell ref="G25:J26"/>
    <mergeCell ref="G27:J28"/>
    <mergeCell ref="E19:F28"/>
    <mergeCell ref="G19:J20"/>
    <mergeCell ref="G21:J22"/>
    <mergeCell ref="G23:J24"/>
    <mergeCell ref="A10:D28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2019-05-17T10:20:30Z</dcterms:created>
  <dcterms:modified xsi:type="dcterms:W3CDTF">2019-05-17T10:22:49Z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