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20" tabRatio="773" firstSheet="4" activeTab="8"/>
  </bookViews>
  <sheets>
    <sheet name="附表1－收支预算表" sheetId="1" r:id="rId1"/>
    <sheet name="附表2－收入预算表" sheetId="2" r:id="rId2"/>
    <sheet name="附表3－支出预算表" sheetId="3" r:id="rId3"/>
    <sheet name="附表4-财政拨款收支预算表" sheetId="4" r:id="rId4"/>
    <sheet name="附表5－一般公共预算财政拨款功能分类支出预算表" sheetId="5" r:id="rId5"/>
    <sheet name="附表6－一般公共预算财政拨款经济分类支出预算表" sheetId="6" r:id="rId6"/>
    <sheet name="附表7－一般公共预算“三公”经费支出预算表" sheetId="7" r:id="rId7"/>
    <sheet name="附表8－政府性基金预算财政拨款支出预算表" sheetId="8" r:id="rId8"/>
    <sheet name="附表9－部门项目支出绩效目标表" sheetId="9" r:id="rId9"/>
  </sheets>
  <calcPr calcId="144525"/>
</workbook>
</file>

<file path=xl/sharedStrings.xml><?xml version="1.0" encoding="utf-8"?>
<sst xmlns="http://schemas.openxmlformats.org/spreadsheetml/2006/main" count="258">
  <si>
    <t>收支预算表</t>
  </si>
  <si>
    <t>单位：万元</t>
  </si>
  <si>
    <t>收入</t>
  </si>
  <si>
    <t>支出</t>
  </si>
  <si>
    <t>项目</t>
  </si>
  <si>
    <t>预算数</t>
  </si>
  <si>
    <t>一、一般公共预算拨款收入</t>
  </si>
  <si>
    <t>一、教育</t>
  </si>
  <si>
    <t>财政预算拨款收入</t>
  </si>
  <si>
    <t>二、社会保障和就业</t>
  </si>
  <si>
    <t>非税收入</t>
  </si>
  <si>
    <t>三、卫生健康支出</t>
  </si>
  <si>
    <t>二、政府性基金预算拨款收入</t>
  </si>
  <si>
    <t>四、住房保障支出</t>
  </si>
  <si>
    <t>三、事业收入</t>
  </si>
  <si>
    <t>四、事业单位经营收入</t>
  </si>
  <si>
    <t>五、上级补助收入</t>
  </si>
  <si>
    <t>六、附属单位上缴收入</t>
  </si>
  <si>
    <t>七、其他收入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</si>
  <si>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</si>
  <si>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</si>
  <si>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</si>
  <si>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</si>
  <si>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</si>
  <si>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</si>
  <si>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</si>
  <si>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收入预算表</t>
  </si>
  <si>
    <t>功能分类
科目名称</t>
  </si>
  <si>
    <t>总计</t>
  </si>
  <si>
    <t>本年收入</t>
  </si>
  <si>
    <t>用
事
业
基
金
弥
补
收
支
差
额</t>
  </si>
  <si>
    <t>上
年
结
转</t>
  </si>
  <si>
    <t>合计</t>
  </si>
  <si>
    <t>一般公共预算拨款收入</t>
  </si>
  <si>
    <t>政
府
性
基
金
预
算
拨
款
收
入</t>
  </si>
  <si>
    <t>事业收入</t>
  </si>
  <si>
    <t>事
业
单
位
经
营
收
入</t>
  </si>
  <si>
    <t>上
级
补
助
收
入</t>
  </si>
  <si>
    <t>附
属
单
位
上
缴
收
入</t>
  </si>
  <si>
    <t>其
他
收
入</t>
  </si>
  <si>
    <t>小计</t>
  </si>
  <si>
    <t>教育收费收入</t>
  </si>
  <si>
    <t>其他事业收入</t>
  </si>
  <si>
    <t xml:space="preserve"> 教育管理事务</t>
  </si>
  <si>
    <t xml:space="preserve">  行政运行</t>
  </si>
  <si>
    <t xml:space="preserve"> 普通教育</t>
  </si>
  <si>
    <t xml:space="preserve">  学前教育</t>
  </si>
  <si>
    <t xml:space="preserve">  小学教育</t>
  </si>
  <si>
    <t xml:space="preserve">  初中教育</t>
  </si>
  <si>
    <t xml:space="preserve">  高中教育</t>
  </si>
  <si>
    <t xml:space="preserve">  其他普通教育支出</t>
  </si>
  <si>
    <t xml:space="preserve"> 职业教育</t>
  </si>
  <si>
    <t xml:space="preserve">  中专教育</t>
  </si>
  <si>
    <t xml:space="preserve">  技校教育</t>
  </si>
  <si>
    <t xml:space="preserve"> 广播电视教育</t>
  </si>
  <si>
    <t xml:space="preserve">  广播电视学校</t>
  </si>
  <si>
    <t xml:space="preserve"> 特殊教育</t>
  </si>
  <si>
    <t xml:space="preserve">  特殊教育学校</t>
  </si>
  <si>
    <t xml:space="preserve"> 进修及培训</t>
  </si>
  <si>
    <t xml:space="preserve">  教师进修</t>
  </si>
  <si>
    <t xml:space="preserve"> 其他教育支出</t>
  </si>
  <si>
    <t xml:space="preserve">  其他教育支出</t>
  </si>
  <si>
    <t xml:space="preserve">  财政对其他社会保险基金的补助 </t>
  </si>
  <si>
    <t xml:space="preserve">        工伤险</t>
  </si>
  <si>
    <t xml:space="preserve">        生育险</t>
  </si>
  <si>
    <t xml:space="preserve">  行政事业单位医疗</t>
  </si>
  <si>
    <t xml:space="preserve">    行政单位医疗</t>
  </si>
  <si>
    <t>　　　　在职干部医疗保险</t>
  </si>
  <si>
    <t xml:space="preserve">    事业单位医疗</t>
  </si>
  <si>
    <t xml:space="preserve">  住房改革支出</t>
  </si>
  <si>
    <t xml:space="preserve">    住房公积金</t>
  </si>
  <si>
    <t>　　　　四平市住房公积金管理中心梨树管理部</t>
  </si>
  <si>
    <t>支出预算表</t>
  </si>
  <si>
    <t>基本支出</t>
  </si>
  <si>
    <t>项目
支出</t>
  </si>
  <si>
    <t>事业
单位
经营
支出</t>
  </si>
  <si>
    <t>对附属
单位补
助支出</t>
  </si>
  <si>
    <t>上缴
上级
支出</t>
  </si>
  <si>
    <t>人员经费</t>
  </si>
  <si>
    <t>公用经费</t>
  </si>
  <si>
    <t>广播电视教育</t>
  </si>
  <si>
    <t>财政拨款收支预算表</t>
  </si>
  <si>
    <t>一般公共
预算</t>
  </si>
  <si>
    <t>政府性基金预算</t>
  </si>
  <si>
    <t>一般公共预算拨款</t>
  </si>
  <si>
    <t>政府性基金预算拨款</t>
  </si>
  <si>
    <t>一般公共预算财政拨款功能分类支出预算表</t>
  </si>
  <si>
    <t>一般公共预算财政拨款部门经济分类支出预算表</t>
  </si>
  <si>
    <t>经济分类科目</t>
  </si>
  <si>
    <t>一、工资福利支出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</si>
  <si>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</si>
  <si>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</si>
  <si>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</si>
  <si>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</si>
  <si>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</si>
  <si>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</si>
  <si>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</si>
  <si>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</si>
  <si>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</si>
  <si>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</si>
  <si>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</si>
  <si>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</si>
  <si>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</si>
  <si>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</si>
  <si>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</si>
  <si>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</si>
  <si>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</si>
  <si>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</si>
  <si>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</si>
  <si>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</si>
  <si>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</si>
  <si>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</si>
  <si>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</si>
  <si>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</si>
  <si>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</si>
  <si>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</si>
  <si>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</si>
  <si>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</si>
  <si>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</si>
  <si>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</si>
  <si>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</si>
  <si>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</si>
  <si>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</si>
  <si>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</si>
  <si>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</si>
  <si>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</si>
  <si>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</si>
  <si>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</si>
  <si>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</si>
  <si>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</si>
  <si>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</si>
  <si>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</si>
  <si>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</si>
  <si>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</si>
  <si>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</si>
  <si>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</si>
  <si>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</si>
  <si>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</si>
  <si>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</si>
  <si>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</si>
  <si>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</si>
  <si>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</si>
  <si>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</si>
  <si>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四、债务利息及费用支出</t>
  </si>
  <si>
    <t>国内债务付息</t>
  </si>
  <si>
    <t>国外债务付息</t>
  </si>
  <si>
    <t>国内债务发行费用</t>
  </si>
  <si>
    <t>国外债务发行费用</t>
  </si>
  <si>
    <t>五、资本性支出（基本建设）发改部门安排的支出</t>
  </si>
  <si>
    <t>房屋建筑物购置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</si>
  <si>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</si>
  <si>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</si>
  <si>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</si>
  <si>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</si>
  <si>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</si>
  <si>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</si>
  <si>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</si>
  <si>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</si>
  <si>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</si>
  <si>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</si>
  <si>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其他资本性支出</t>
  </si>
  <si>
    <t>六、资本性支出</t>
  </si>
  <si>
    <t>土地补偿</t>
  </si>
  <si>
    <t>安置补助</t>
  </si>
  <si>
    <t>地上附着物和青苗补偿</t>
  </si>
  <si>
    <t>拆迁补偿</t>
  </si>
  <si>
    <t>其他基本建设支出</t>
  </si>
  <si>
    <t>七、对企业补助（基本建设）发改部门安排的</t>
  </si>
  <si>
    <t>资本金注入</t>
  </si>
  <si>
    <t>其他对企业补助</t>
  </si>
  <si>
    <t>八、对企业补助</t>
  </si>
  <si>
    <t>政府投资基金股权投资</t>
  </si>
  <si>
    <t>费用补贴</t>
  </si>
  <si>
    <t>利息补贴</t>
  </si>
  <si>
    <t>九、对社会保障基金补助</t>
  </si>
  <si>
    <t>对社会保险基金补助</t>
  </si>
  <si>
    <t>补充全国社会保障基金</t>
  </si>
  <si>
    <t>十、其他支出</t>
  </si>
  <si>
    <t>赠与</t>
  </si>
  <si>
    <t>国家赔偿费用支出</t>
  </si>
  <si>
    <t>对民间非营利组织和群众性自治组织补贴</t>
  </si>
  <si>
    <t>其他支出</t>
  </si>
  <si>
    <t>一般公共预算“三公”经费支出预算表</t>
  </si>
  <si>
    <t>2019年预算数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</si>
  <si>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</si>
  <si>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</si>
  <si>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</si>
  <si>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</si>
  <si>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</si>
  <si>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说明：1、“2019年预算数”的单位范围包括部门本级及所属80个预算单位。</t>
  </si>
  <si>
    <t xml:space="preserve">      2、“2019年预算数”的实有人员5193人，其中：在职人员5168人，离退休人员25人。</t>
  </si>
  <si>
    <t>政府性基金预算财政拨款支出预算表</t>
  </si>
  <si>
    <t>部门项目支出绩效目标表</t>
  </si>
  <si>
    <t>项目名称</t>
  </si>
  <si>
    <t>教育局义务教育配套经费</t>
  </si>
  <si>
    <t>预算部门
及编码</t>
  </si>
  <si>
    <t>教科文科</t>
  </si>
  <si>
    <t>基层预算单位
及编码</t>
  </si>
  <si>
    <t>教育局</t>
  </si>
  <si>
    <t>项目属性</t>
  </si>
  <si>
    <r>
      <rPr>
        <sz val="11"/>
        <color indexed="8"/>
        <rFont val="宋体"/>
        <charset val="134"/>
      </rPr>
      <t xml:space="preserve">新增项目□    延续项目 </t>
    </r>
    <r>
      <rPr>
        <sz val="11"/>
        <color indexed="8"/>
        <rFont val="Arial"/>
        <charset val="134"/>
      </rPr>
      <t>√</t>
    </r>
    <r>
      <rPr>
        <sz val="11"/>
        <color indexed="8"/>
        <rFont val="宋体"/>
        <charset val="134"/>
      </rPr>
      <t xml:space="preserve">□ </t>
    </r>
  </si>
  <si>
    <t>项目期</t>
  </si>
  <si>
    <t>2019.01-2019.12</t>
  </si>
  <si>
    <t>项目资金   
（万元）</t>
  </si>
  <si>
    <t>年度资金总额：1513.8</t>
  </si>
  <si>
    <t>其中：财政拨款                                 其他资金</t>
  </si>
  <si>
    <t>项目绩效目标</t>
  </si>
  <si>
    <t>年度目标</t>
  </si>
  <si>
    <t>中长期目标</t>
  </si>
  <si>
    <t xml:space="preserve">  通过各项配套经费拨付，保障了各校教育事业健康稳定发展，为办好人民满意教育提供保障。</t>
  </si>
  <si>
    <t>为教育事业持续发展，为各校资助政策贯彻实施提供了保障。</t>
  </si>
  <si>
    <t>年度绩效指标</t>
  </si>
  <si>
    <t>一级指标</t>
  </si>
  <si>
    <t>二级指标</t>
  </si>
  <si>
    <t>三级指标</t>
  </si>
  <si>
    <t>指标值</t>
  </si>
  <si>
    <t xml:space="preserve">产出指标                                      </t>
  </si>
  <si>
    <t>数量指标</t>
  </si>
  <si>
    <t>保障各中小学公用经费。</t>
  </si>
  <si>
    <t>资助贫困寄宿生</t>
  </si>
  <si>
    <t>≧1000人</t>
  </si>
  <si>
    <t>寄宿学校补助</t>
  </si>
  <si>
    <t>≧3000人</t>
  </si>
  <si>
    <t>特教经费和随班就读</t>
  </si>
  <si>
    <t>≧90人</t>
  </si>
  <si>
    <t>中职助学金</t>
  </si>
  <si>
    <t>≧200人</t>
  </si>
  <si>
    <t>中职免学费</t>
  </si>
  <si>
    <t>≧800人</t>
  </si>
  <si>
    <t>中职生均达标经费</t>
  </si>
  <si>
    <t>普通高中助学金</t>
  </si>
  <si>
    <t>普通高中定额补助</t>
  </si>
  <si>
    <t>≧4500人</t>
  </si>
  <si>
    <t>高中建档立卡免学费</t>
  </si>
  <si>
    <t>学前资助</t>
  </si>
  <si>
    <t>≧70人次</t>
  </si>
  <si>
    <t>质量指标</t>
  </si>
  <si>
    <t>各种配套经费按预算标准拨付，将进一步提高教育职工积极性，教育设备设施利用率将进一步增强。</t>
  </si>
  <si>
    <t>时效指标</t>
  </si>
  <si>
    <t>相关配套资金按规定时间节点拨付到位，确保了教育各项工作特别是资助工作的实施。</t>
  </si>
  <si>
    <t>及时拨付</t>
  </si>
  <si>
    <t>成本指标</t>
  </si>
  <si>
    <t>按预算标准及相关报表，拨付相关经费，无资金浪费。</t>
  </si>
  <si>
    <t>足额拨付</t>
  </si>
  <si>
    <t xml:space="preserve">效果指标                                           </t>
  </si>
  <si>
    <t>经济效益指标</t>
  </si>
  <si>
    <t>配套经费投入后，办学条件进一步改善，教职工工作积极性进一步提高，贫困学生资助、职办教育等工作进一步发展。</t>
  </si>
  <si>
    <t>减少失学率</t>
  </si>
  <si>
    <t>社会效益指标</t>
  </si>
  <si>
    <t>为梨树教育提供人材保障和智力支持。</t>
  </si>
  <si>
    <t>效果良好</t>
  </si>
  <si>
    <t>环境效益指标</t>
  </si>
  <si>
    <t>可持续影响指标</t>
  </si>
  <si>
    <t>从长远看，将对梨树教育事业发展产生积极促进作用，为发展优质教育打下坚实基础。</t>
  </si>
  <si>
    <t>促进教育事业发展</t>
  </si>
  <si>
    <t>服务对象满意度指标</t>
  </si>
  <si>
    <t>受资助学生满意度</t>
  </si>
  <si>
    <t>≧80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</si>
</sst>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indexed="8"/>
      <name val="宋体"/>
      <charset val="134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b/>
      <sz val="18"/>
      <color indexed="62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20"/>
      <color indexed="8"/>
      <name val="宋体"/>
      <charset val="134"/>
    </font>
    <font>
      <sz val="11"/>
      <color indexed="8"/>
      <name val="仿宋_GB2312"/>
      <charset val="134"/>
    </font>
    <font>
      <sz val="11"/>
      <color indexed="8"/>
      <name val="SimSun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Arial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17" applyNumberForma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1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2" borderId="16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7" fillId="2" borderId="17" applyNumberFormat="0" applyAlignment="0" applyProtection="0">
      <alignment vertical="center"/>
    </xf>
    <xf numFmtId="0" fontId="18" fillId="16" borderId="23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wrapText="1"/>
    </xf>
    <xf numFmtId="0" fontId="2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center" vertical="center" textRotation="255" wrapText="1"/>
    </xf>
    <xf numFmtId="0" fontId="22" fillId="0" borderId="9" xfId="0" applyFont="1" applyBorder="1" applyAlignment="1">
      <alignment horizontal="center" vertical="center" textRotation="255" wrapText="1"/>
    </xf>
    <xf numFmtId="0" fontId="22" fillId="0" borderId="6" xfId="0" applyFont="1" applyBorder="1" applyAlignment="1">
      <alignment horizontal="center" vertical="center" textRotation="255" wrapText="1"/>
    </xf>
    <xf numFmtId="0" fontId="22" fillId="0" borderId="10" xfId="0" applyFont="1" applyBorder="1" applyAlignment="1">
      <alignment horizontal="center" vertical="center" textRotation="255" wrapText="1"/>
    </xf>
    <xf numFmtId="0" fontId="22" fillId="0" borderId="0" xfId="0" applyFont="1" applyAlignment="1">
      <alignment horizontal="center" vertical="center" textRotation="255" wrapText="1"/>
    </xf>
    <xf numFmtId="0" fontId="22" fillId="0" borderId="11" xfId="0" applyFont="1" applyBorder="1" applyAlignment="1">
      <alignment horizontal="center" vertical="center" textRotation="255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textRotation="255" wrapText="1"/>
    </xf>
    <xf numFmtId="0" fontId="22" fillId="0" borderId="12" xfId="0" applyFont="1" applyBorder="1" applyAlignment="1">
      <alignment horizontal="center" vertical="center" textRotation="255" wrapText="1"/>
    </xf>
    <xf numFmtId="0" fontId="22" fillId="0" borderId="8" xfId="0" applyFont="1" applyBorder="1" applyAlignment="1">
      <alignment horizontal="center" vertical="center" textRotation="255" wrapText="1"/>
    </xf>
    <xf numFmtId="0" fontId="22" fillId="0" borderId="8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textRotation="255" wrapText="1"/>
    </xf>
    <xf numFmtId="0" fontId="0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9" fontId="22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0" fillId="0" borderId="0" xfId="0" applyAlignment="1"/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5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vertical="center" indent="1"/>
    </xf>
    <xf numFmtId="0" fontId="20" fillId="0" borderId="9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2" borderId="1" xfId="0" applyFill="1" applyBorder="1">
      <alignment vertical="center"/>
    </xf>
    <xf numFmtId="0" fontId="25" fillId="0" borderId="1" xfId="0" applyFont="1" applyBorder="1" applyAlignment="1">
      <alignment horizontal="right" vertical="center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center" vertical="center" wrapText="1"/>
    </xf>
    <xf numFmtId="0" fontId="26" fillId="0" borderId="1" xfId="0" applyFont="1" applyBorder="1">
      <alignment vertical="center"/>
    </xf>
    <xf numFmtId="0" fontId="0" fillId="0" borderId="1" xfId="0" applyBorder="1" applyAlignment="1">
      <alignment horizontal="left" vertical="center" indent="2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D19"/>
  <sheetViews>
    <sheetView showZeros="0" workbookViewId="0">
      <selection activeCell="B7" sqref="B7"/>
    </sheetView>
  </sheetViews>
  <sheetFormatPr defaultColWidth="9" defaultRowHeight="13.5" outlineLevelCol="3"/>
  <cols>
    <col min="1" max="1" width="29.625" customWidth="1"/>
    <col min="2" max="2" width="13.75" customWidth="1"/>
    <col min="3" max="3" width="29.5" customWidth="1"/>
    <col min="4" max="4" width="14.125" customWidth="1"/>
  </cols>
  <sheetData>
    <row r="2" ht="31.5" customHeight="1" spans="1:4">
      <c r="A2" s="43" t="s">
        <v>0</v>
      </c>
      <c r="B2" s="43"/>
      <c r="C2" s="43"/>
      <c r="D2" s="43"/>
    </row>
    <row r="3" ht="22.5" customHeight="1" spans="4:4">
      <c r="D3" s="54" t="s">
        <v>1</v>
      </c>
    </row>
    <row r="4" ht="21" customHeight="1" spans="1:4">
      <c r="A4" s="47" t="s">
        <v>2</v>
      </c>
      <c r="B4" s="49"/>
      <c r="C4" s="47" t="s">
        <v>3</v>
      </c>
      <c r="D4" s="49"/>
    </row>
    <row r="5" ht="21" customHeight="1" spans="1:4">
      <c r="A5" s="51" t="s">
        <v>4</v>
      </c>
      <c r="B5" s="51" t="s">
        <v>5</v>
      </c>
      <c r="C5" s="51" t="s">
        <v>4</v>
      </c>
      <c r="D5" s="51" t="s">
        <v>5</v>
      </c>
    </row>
    <row r="6" ht="21" customHeight="1" spans="1:4">
      <c r="A6" s="52" t="s">
        <v>6</v>
      </c>
      <c r="B6" s="52">
        <f>SUM(B7:B8)</f>
        <v>53139.33</v>
      </c>
      <c r="C6" s="68" t="s">
        <v>7</v>
      </c>
      <c r="D6" s="52">
        <v>47061.44</v>
      </c>
    </row>
    <row r="7" ht="21" customHeight="1" spans="1:4">
      <c r="A7" s="73" t="s">
        <v>8</v>
      </c>
      <c r="B7" s="52">
        <v>52830.47</v>
      </c>
      <c r="C7" s="68" t="s">
        <v>9</v>
      </c>
      <c r="D7" s="52">
        <v>171.39</v>
      </c>
    </row>
    <row r="8" ht="21" customHeight="1" spans="1:4">
      <c r="A8" s="73" t="s">
        <v>10</v>
      </c>
      <c r="B8" s="52">
        <v>308.86</v>
      </c>
      <c r="C8" s="68" t="s">
        <v>11</v>
      </c>
      <c r="D8" s="52">
        <v>1713.93</v>
      </c>
    </row>
    <row r="9" ht="21" customHeight="1" spans="1:4">
      <c r="A9" s="52" t="s">
        <v>12</v>
      </c>
      <c r="B9" s="52"/>
      <c r="C9" s="68" t="s">
        <v>13</v>
      </c>
      <c r="D9" s="52">
        <v>4192.57</v>
      </c>
    </row>
    <row r="10" ht="21" customHeight="1" spans="1:4">
      <c r="A10" s="52" t="s">
        <v>14</v>
      </c>
      <c r="B10" s="52"/>
      <c r="C10" s="52"/>
      <c r="D10" s="52"/>
    </row>
    <row r="11" ht="21" customHeight="1" spans="1:4">
      <c r="A11" s="52" t="s">
        <v>15</v>
      </c>
      <c r="B11" s="52"/>
      <c r="C11" s="52"/>
      <c r="D11" s="52"/>
    </row>
    <row r="12" ht="21" customHeight="1" spans="1:4">
      <c r="A12" s="52" t="s">
        <v>16</v>
      </c>
      <c r="B12" s="52"/>
      <c r="C12" s="52"/>
      <c r="D12" s="52"/>
    </row>
    <row r="13" ht="21" customHeight="1" spans="1:4">
      <c r="A13" s="52" t="s">
        <v>17</v>
      </c>
      <c r="B13" s="52"/>
      <c r="C13" s="52"/>
      <c r="D13" s="52"/>
    </row>
    <row r="14" ht="21" customHeight="1" spans="1:4">
      <c r="A14" s="52" t="s">
        <v>18</v>
      </c>
      <c r="B14" s="52"/>
      <c r="C14" s="52"/>
      <c r="D14" s="52"/>
    </row>
    <row r="15" ht="21" customHeight="1" spans="1:4">
      <c r="A15" s="52"/>
      <c r="B15" s="52"/>
      <c r="C15" s="52"/>
      <c r="D15" s="52"/>
    </row>
    <row r="16" ht="21" customHeight="1" spans="1:4">
      <c r="A16" s="53" t="s">
        <v>19</v>
      </c>
      <c r="B16" s="53">
        <f>B6+B9+B10+B11+B12+B13+B14</f>
        <v>53139.33</v>
      </c>
      <c r="C16" s="53" t="s">
        <v>20</v>
      </c>
      <c r="D16" s="53">
        <v>53139.33</v>
      </c>
    </row>
    <row r="17" ht="21" customHeight="1" spans="1:4">
      <c r="A17" s="52" t="s">
        <v>21</v>
      </c>
      <c r="B17" s="52"/>
      <c r="C17" s="52" t="s">
        <v>22</v>
      </c>
      <c r="D17" s="52"/>
    </row>
    <row r="18" ht="21" customHeight="1" spans="1:4">
      <c r="A18" s="52" t="s">
        <v>23</v>
      </c>
      <c r="B18" s="52"/>
      <c r="C18" s="52"/>
      <c r="D18" s="52"/>
    </row>
    <row r="19" ht="21" customHeight="1" spans="1:4">
      <c r="A19" s="53" t="s">
        <v>24</v>
      </c>
      <c r="B19" s="53">
        <f>B16+B17+B18</f>
        <v>53139.33</v>
      </c>
      <c r="C19" s="53" t="s">
        <v>25</v>
      </c>
      <c r="D19" s="53">
        <f>D16+D17</f>
        <v>53139.33</v>
      </c>
    </row>
  </sheetData>
  <mergeCells count="3">
    <mergeCell ref="A2:D2"/>
    <mergeCell ref="A4:B4"/>
    <mergeCell ref="C4:D4"/>
  </mergeCells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2:P42"/>
  <sheetViews>
    <sheetView showZeros="0" topLeftCell="A17" workbookViewId="0">
      <selection activeCell="F24" sqref="F24"/>
    </sheetView>
  </sheetViews>
  <sheetFormatPr defaultColWidth="9" defaultRowHeight="13.5"/>
  <cols>
    <col min="1" max="1" width="42.375" customWidth="1"/>
    <col min="2" max="5" width="9.375"/>
    <col min="6" max="6" width="9.875" customWidth="1"/>
    <col min="7" max="16" width="3.375" customWidth="1"/>
  </cols>
  <sheetData>
    <row r="2" ht="33" customHeight="1" spans="1:16">
      <c r="A2" s="43" t="s">
        <v>26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ht="36.75" customHeight="1" spans="13:16">
      <c r="M3" s="60" t="s">
        <v>1</v>
      </c>
      <c r="N3" s="60"/>
      <c r="O3" s="60"/>
      <c r="P3" s="60"/>
    </row>
    <row r="4" s="58" customFormat="1" ht="21" customHeight="1" spans="1:16">
      <c r="A4" s="45" t="s">
        <v>27</v>
      </c>
      <c r="B4" s="45" t="s">
        <v>28</v>
      </c>
      <c r="C4" s="61" t="s">
        <v>29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45" t="s">
        <v>30</v>
      </c>
      <c r="P4" s="45" t="s">
        <v>31</v>
      </c>
    </row>
    <row r="5" s="58" customFormat="1" ht="42.75" customHeight="1" spans="1:16">
      <c r="A5" s="71"/>
      <c r="B5" s="71"/>
      <c r="C5" s="45" t="s">
        <v>32</v>
      </c>
      <c r="D5" s="61" t="s">
        <v>33</v>
      </c>
      <c r="E5" s="61"/>
      <c r="F5" s="61"/>
      <c r="G5" s="45" t="s">
        <v>34</v>
      </c>
      <c r="H5" s="61" t="s">
        <v>35</v>
      </c>
      <c r="I5" s="61"/>
      <c r="J5" s="61"/>
      <c r="K5" s="45" t="s">
        <v>36</v>
      </c>
      <c r="L5" s="45" t="s">
        <v>37</v>
      </c>
      <c r="M5" s="45" t="s">
        <v>38</v>
      </c>
      <c r="N5" s="45" t="s">
        <v>39</v>
      </c>
      <c r="O5" s="71"/>
      <c r="P5" s="71"/>
    </row>
    <row r="6" s="58" customFormat="1" ht="119.25" customHeight="1" spans="1:16">
      <c r="A6" s="66"/>
      <c r="B6" s="66"/>
      <c r="C6" s="66"/>
      <c r="D6" s="61" t="s">
        <v>40</v>
      </c>
      <c r="E6" s="61" t="s">
        <v>8</v>
      </c>
      <c r="F6" s="61" t="s">
        <v>10</v>
      </c>
      <c r="G6" s="66"/>
      <c r="H6" s="61" t="s">
        <v>40</v>
      </c>
      <c r="I6" s="61" t="s">
        <v>41</v>
      </c>
      <c r="J6" s="61" t="s">
        <v>42</v>
      </c>
      <c r="K6" s="66"/>
      <c r="L6" s="66"/>
      <c r="M6" s="66"/>
      <c r="N6" s="66"/>
      <c r="O6" s="66"/>
      <c r="P6" s="66"/>
    </row>
    <row r="7" ht="18" customHeight="1" spans="1:16">
      <c r="A7" s="70" t="s">
        <v>7</v>
      </c>
      <c r="B7" s="52">
        <f t="shared" ref="B7:F7" si="0">B8+B10+B16+B19+B21+B23+B25</f>
        <v>47061.44</v>
      </c>
      <c r="C7" s="52">
        <f>C8+C10+C16+C19+C21+C23+C25</f>
        <v>47061.44</v>
      </c>
      <c r="D7" s="52">
        <f>D8+D10+D16+D19+D21+D23+D25</f>
        <v>47061.44</v>
      </c>
      <c r="E7" s="52">
        <f>E8+E10+E16+E19+E21+E23+E25</f>
        <v>46752.58</v>
      </c>
      <c r="F7" s="52">
        <f>F8+F10+F16+F19+F21+F23+F25</f>
        <v>308.86</v>
      </c>
      <c r="G7" s="52"/>
      <c r="H7" s="52">
        <f>I7+J7</f>
        <v>0</v>
      </c>
      <c r="I7" s="52"/>
      <c r="J7" s="52"/>
      <c r="K7" s="52"/>
      <c r="L7" s="52"/>
      <c r="M7" s="52"/>
      <c r="N7" s="52"/>
      <c r="O7" s="52"/>
      <c r="P7" s="52"/>
    </row>
    <row r="8" ht="18" customHeight="1" spans="1:16">
      <c r="A8" s="52" t="s">
        <v>43</v>
      </c>
      <c r="B8" s="52">
        <v>122.12</v>
      </c>
      <c r="C8" s="52">
        <v>122.12</v>
      </c>
      <c r="D8" s="52">
        <v>122.12</v>
      </c>
      <c r="E8" s="52">
        <v>122.12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</row>
    <row r="9" ht="18" customHeight="1" spans="1:16">
      <c r="A9" s="52" t="s">
        <v>44</v>
      </c>
      <c r="B9" s="52">
        <v>122.12</v>
      </c>
      <c r="C9" s="52">
        <v>122.12</v>
      </c>
      <c r="D9" s="52">
        <v>122.12</v>
      </c>
      <c r="E9" s="52">
        <v>122.12</v>
      </c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</row>
    <row r="10" ht="18" customHeight="1" spans="1:16">
      <c r="A10" s="52" t="s">
        <v>45</v>
      </c>
      <c r="B10" s="52">
        <v>44172.61</v>
      </c>
      <c r="C10" s="52">
        <v>44172.61</v>
      </c>
      <c r="D10" s="52">
        <v>44172.61</v>
      </c>
      <c r="E10" s="52">
        <v>44116.75</v>
      </c>
      <c r="F10" s="52">
        <v>55.86</v>
      </c>
      <c r="G10" s="52"/>
      <c r="H10" s="52"/>
      <c r="I10" s="52"/>
      <c r="J10" s="52"/>
      <c r="K10" s="52"/>
      <c r="L10" s="52"/>
      <c r="M10" s="52"/>
      <c r="N10" s="52"/>
      <c r="O10" s="52"/>
      <c r="P10" s="52"/>
    </row>
    <row r="11" ht="18" customHeight="1" spans="1:16">
      <c r="A11" s="52" t="s">
        <v>46</v>
      </c>
      <c r="B11" s="52">
        <v>1274.23</v>
      </c>
      <c r="C11" s="52">
        <v>1274.23</v>
      </c>
      <c r="D11" s="52">
        <v>1274.23</v>
      </c>
      <c r="E11" s="52">
        <v>1218.37</v>
      </c>
      <c r="F11" s="52">
        <v>55.86</v>
      </c>
      <c r="G11" s="52"/>
      <c r="H11" s="52"/>
      <c r="I11" s="52"/>
      <c r="J11" s="52"/>
      <c r="K11" s="52"/>
      <c r="L11" s="52"/>
      <c r="M11" s="52"/>
      <c r="N11" s="52"/>
      <c r="O11" s="52"/>
      <c r="P11" s="52"/>
    </row>
    <row r="12" ht="18" customHeight="1" spans="1:16">
      <c r="A12" s="52" t="s">
        <v>47</v>
      </c>
      <c r="B12" s="52">
        <v>23513.22</v>
      </c>
      <c r="C12" s="52">
        <v>23513.22</v>
      </c>
      <c r="D12" s="52">
        <v>23513.22</v>
      </c>
      <c r="E12" s="52">
        <v>23513.22</v>
      </c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</row>
    <row r="13" ht="18" customHeight="1" spans="1:16">
      <c r="A13" s="52" t="s">
        <v>48</v>
      </c>
      <c r="B13" s="52">
        <v>12910.3</v>
      </c>
      <c r="C13" s="52">
        <v>12910.3</v>
      </c>
      <c r="D13" s="52">
        <v>12910.3</v>
      </c>
      <c r="E13" s="52">
        <v>12910.3</v>
      </c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</row>
    <row r="14" ht="18" customHeight="1" spans="1:16">
      <c r="A14" s="52" t="s">
        <v>49</v>
      </c>
      <c r="B14" s="52">
        <v>4282.06</v>
      </c>
      <c r="C14" s="52">
        <v>4282.06</v>
      </c>
      <c r="D14" s="52">
        <v>4282.06</v>
      </c>
      <c r="E14" s="52">
        <v>4282.06</v>
      </c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</row>
    <row r="15" ht="18" customHeight="1" spans="1:16">
      <c r="A15" s="52" t="s">
        <v>50</v>
      </c>
      <c r="B15" s="52">
        <v>2192.8</v>
      </c>
      <c r="C15" s="52">
        <v>2192.8</v>
      </c>
      <c r="D15" s="52">
        <v>2192.8</v>
      </c>
      <c r="E15" s="52">
        <v>2192.8</v>
      </c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</row>
    <row r="16" ht="18" customHeight="1" spans="1:16">
      <c r="A16" s="52" t="s">
        <v>51</v>
      </c>
      <c r="B16" s="52">
        <v>1449.56</v>
      </c>
      <c r="C16" s="52">
        <v>1449.56</v>
      </c>
      <c r="D16" s="52">
        <v>1449.56</v>
      </c>
      <c r="E16" s="52">
        <v>1449.56</v>
      </c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</row>
    <row r="17" ht="18" customHeight="1" spans="1:16">
      <c r="A17" s="52" t="s">
        <v>52</v>
      </c>
      <c r="B17" s="52">
        <v>1288.26</v>
      </c>
      <c r="C17" s="52">
        <v>1288.26</v>
      </c>
      <c r="D17" s="52">
        <v>1288.26</v>
      </c>
      <c r="E17" s="52">
        <v>1288.26</v>
      </c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</row>
    <row r="18" ht="18" customHeight="1" spans="1:16">
      <c r="A18" s="52" t="s">
        <v>53</v>
      </c>
      <c r="B18" s="52">
        <v>161.3</v>
      </c>
      <c r="C18" s="52">
        <v>161.3</v>
      </c>
      <c r="D18" s="52">
        <v>161.3</v>
      </c>
      <c r="E18" s="52">
        <v>161.3</v>
      </c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</row>
    <row r="19" ht="18" customHeight="1" spans="1:16">
      <c r="A19" s="52" t="s">
        <v>54</v>
      </c>
      <c r="B19" s="52">
        <v>90.46</v>
      </c>
      <c r="C19" s="52">
        <v>90.46</v>
      </c>
      <c r="D19" s="52">
        <v>90.46</v>
      </c>
      <c r="E19" s="52">
        <v>90.46</v>
      </c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</row>
    <row r="20" ht="18" customHeight="1" spans="1:16">
      <c r="A20" s="52" t="s">
        <v>55</v>
      </c>
      <c r="B20" s="52">
        <v>90.46</v>
      </c>
      <c r="C20" s="52">
        <v>90.46</v>
      </c>
      <c r="D20" s="52">
        <v>90.46</v>
      </c>
      <c r="E20" s="52">
        <v>90.46</v>
      </c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</row>
    <row r="21" ht="18" customHeight="1" spans="1:16">
      <c r="A21" s="52" t="s">
        <v>56</v>
      </c>
      <c r="B21" s="52">
        <v>317.71</v>
      </c>
      <c r="C21" s="52">
        <v>317.71</v>
      </c>
      <c r="D21" s="52">
        <v>317.71</v>
      </c>
      <c r="E21" s="52">
        <v>317.71</v>
      </c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</row>
    <row r="22" ht="18" customHeight="1" spans="1:16">
      <c r="A22" s="52" t="s">
        <v>57</v>
      </c>
      <c r="B22" s="52">
        <v>317.71</v>
      </c>
      <c r="C22" s="52">
        <v>317.71</v>
      </c>
      <c r="D22" s="52">
        <v>317.71</v>
      </c>
      <c r="E22" s="52">
        <v>317.71</v>
      </c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</row>
    <row r="23" ht="18" customHeight="1" spans="1:16">
      <c r="A23" s="52" t="s">
        <v>58</v>
      </c>
      <c r="B23" s="52">
        <v>383.91</v>
      </c>
      <c r="C23" s="52">
        <v>383.91</v>
      </c>
      <c r="D23" s="52">
        <v>383.91</v>
      </c>
      <c r="E23" s="52">
        <v>383.91</v>
      </c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</row>
    <row r="24" ht="18" customHeight="1" spans="1:16">
      <c r="A24" s="52" t="s">
        <v>59</v>
      </c>
      <c r="B24" s="52">
        <v>383.91</v>
      </c>
      <c r="C24" s="52">
        <v>383.91</v>
      </c>
      <c r="D24" s="52">
        <v>383.91</v>
      </c>
      <c r="E24" s="52">
        <v>383.91</v>
      </c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</row>
    <row r="25" ht="18" customHeight="1" spans="1:16">
      <c r="A25" s="52" t="s">
        <v>60</v>
      </c>
      <c r="B25" s="72">
        <v>525.07</v>
      </c>
      <c r="C25" s="72">
        <v>525.07</v>
      </c>
      <c r="D25" s="72">
        <v>525.07</v>
      </c>
      <c r="E25" s="72">
        <v>272.07</v>
      </c>
      <c r="F25" s="72">
        <v>253</v>
      </c>
      <c r="G25" s="52"/>
      <c r="H25" s="52"/>
      <c r="I25" s="52"/>
      <c r="J25" s="52"/>
      <c r="K25" s="52"/>
      <c r="L25" s="52"/>
      <c r="M25" s="52"/>
      <c r="N25" s="52"/>
      <c r="O25" s="52"/>
      <c r="P25" s="52"/>
    </row>
    <row r="26" ht="18" customHeight="1" spans="1:16">
      <c r="A26" s="52" t="s">
        <v>61</v>
      </c>
      <c r="B26" s="72">
        <v>525.07</v>
      </c>
      <c r="C26" s="72">
        <v>525.07</v>
      </c>
      <c r="D26" s="72">
        <v>525.07</v>
      </c>
      <c r="E26" s="72">
        <v>272.07</v>
      </c>
      <c r="F26" s="72">
        <v>253</v>
      </c>
      <c r="G26" s="52"/>
      <c r="H26" s="52"/>
      <c r="I26" s="52"/>
      <c r="J26" s="52"/>
      <c r="K26" s="52"/>
      <c r="L26" s="52"/>
      <c r="M26" s="52"/>
      <c r="N26" s="52"/>
      <c r="O26" s="52"/>
      <c r="P26" s="52"/>
    </row>
    <row r="27" ht="18" customHeight="1" spans="1:16">
      <c r="A27" s="52" t="s">
        <v>9</v>
      </c>
      <c r="B27" s="52">
        <v>171.39</v>
      </c>
      <c r="C27" s="52">
        <v>171.39</v>
      </c>
      <c r="D27" s="52">
        <v>171.39</v>
      </c>
      <c r="E27" s="52">
        <v>171.39</v>
      </c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</row>
    <row r="28" ht="18" customHeight="1" spans="1:16">
      <c r="A28" s="52" t="s">
        <v>62</v>
      </c>
      <c r="B28" s="52">
        <v>57.13</v>
      </c>
      <c r="C28" s="52">
        <v>57.13</v>
      </c>
      <c r="D28" s="52">
        <v>57.13</v>
      </c>
      <c r="E28" s="52">
        <v>57.13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</row>
    <row r="29" ht="18" customHeight="1" spans="1:16">
      <c r="A29" s="52" t="s">
        <v>63</v>
      </c>
      <c r="B29" s="52">
        <f>C29+F29</f>
        <v>114.26</v>
      </c>
      <c r="C29" s="52">
        <f>SUM(D29:E29)</f>
        <v>114.26</v>
      </c>
      <c r="D29" s="52">
        <v>57.13</v>
      </c>
      <c r="E29" s="52">
        <v>57.13</v>
      </c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</row>
    <row r="30" ht="18" customHeight="1" spans="1:16">
      <c r="A30" s="52" t="s">
        <v>62</v>
      </c>
      <c r="B30" s="52">
        <v>114.26</v>
      </c>
      <c r="C30" s="52">
        <v>114.26</v>
      </c>
      <c r="D30" s="52">
        <v>114.26</v>
      </c>
      <c r="E30" s="52">
        <v>114.26</v>
      </c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</row>
    <row r="31" ht="18" customHeight="1" spans="1:16">
      <c r="A31" s="52" t="s">
        <v>64</v>
      </c>
      <c r="B31" s="52">
        <f>C31+F31</f>
        <v>228.52</v>
      </c>
      <c r="C31" s="52">
        <f>SUM(D31:E31)</f>
        <v>228.52</v>
      </c>
      <c r="D31" s="52">
        <v>114.26</v>
      </c>
      <c r="E31" s="52">
        <v>114.26</v>
      </c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</row>
    <row r="32" ht="18" customHeight="1" spans="1:16">
      <c r="A32" s="52" t="s">
        <v>11</v>
      </c>
      <c r="B32" s="52">
        <v>1713.93</v>
      </c>
      <c r="C32" s="52">
        <v>1713.93</v>
      </c>
      <c r="D32" s="52">
        <v>1713.93</v>
      </c>
      <c r="E32" s="52">
        <v>1713.93</v>
      </c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</row>
    <row r="33" ht="18" customHeight="1" spans="1:16">
      <c r="A33" s="52" t="s">
        <v>65</v>
      </c>
      <c r="B33" s="52">
        <v>1713.93</v>
      </c>
      <c r="C33" s="52">
        <v>1713.93</v>
      </c>
      <c r="D33" s="52">
        <v>1713.93</v>
      </c>
      <c r="E33" s="52">
        <v>1713.93</v>
      </c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</row>
    <row r="34" ht="18" customHeight="1" spans="1:16">
      <c r="A34" s="52" t="s">
        <v>66</v>
      </c>
      <c r="B34" s="52">
        <v>4.97</v>
      </c>
      <c r="C34" s="52">
        <v>4.97</v>
      </c>
      <c r="D34" s="52">
        <v>4.97</v>
      </c>
      <c r="E34" s="52">
        <v>4.97</v>
      </c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</row>
    <row r="35" ht="18" customHeight="1" spans="1:16">
      <c r="A35" s="52" t="s">
        <v>67</v>
      </c>
      <c r="B35" s="52">
        <v>4.97</v>
      </c>
      <c r="C35" s="52">
        <v>4.97</v>
      </c>
      <c r="D35" s="52">
        <v>4.97</v>
      </c>
      <c r="E35" s="52">
        <v>4.97</v>
      </c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</row>
    <row r="36" ht="18" customHeight="1" spans="1:16">
      <c r="A36" s="52" t="s">
        <v>68</v>
      </c>
      <c r="B36" s="52">
        <f>C36+F36</f>
        <v>1708.96</v>
      </c>
      <c r="C36" s="52">
        <v>1708.96</v>
      </c>
      <c r="D36" s="52">
        <v>1708.96</v>
      </c>
      <c r="E36" s="52">
        <v>1708.96</v>
      </c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</row>
    <row r="37" ht="18" customHeight="1" spans="1:16">
      <c r="A37" s="52" t="s">
        <v>67</v>
      </c>
      <c r="B37" s="52">
        <v>1708.96</v>
      </c>
      <c r="C37" s="52">
        <v>1708.96</v>
      </c>
      <c r="D37" s="52">
        <v>1708.96</v>
      </c>
      <c r="E37" s="52">
        <v>1708.96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</row>
    <row r="38" ht="18" customHeight="1" spans="1:16">
      <c r="A38" s="52" t="s">
        <v>13</v>
      </c>
      <c r="B38" s="52">
        <v>4192.57</v>
      </c>
      <c r="C38" s="52">
        <v>4192.57</v>
      </c>
      <c r="D38" s="52">
        <v>4192.57</v>
      </c>
      <c r="E38" s="52">
        <v>4192.57</v>
      </c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</row>
    <row r="39" ht="18" customHeight="1" spans="1:16">
      <c r="A39" s="52" t="s">
        <v>69</v>
      </c>
      <c r="B39" s="52">
        <v>4192.57</v>
      </c>
      <c r="C39" s="52">
        <v>4192.57</v>
      </c>
      <c r="D39" s="52">
        <v>4192.57</v>
      </c>
      <c r="E39" s="52">
        <v>4192.57</v>
      </c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</row>
    <row r="40" ht="18" customHeight="1" spans="1:16">
      <c r="A40" s="52" t="s">
        <v>70</v>
      </c>
      <c r="B40" s="52">
        <v>4192.57</v>
      </c>
      <c r="C40" s="52">
        <v>4192.57</v>
      </c>
      <c r="D40" s="52">
        <v>4192.57</v>
      </c>
      <c r="E40" s="52">
        <v>4192.57</v>
      </c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</row>
    <row r="41" ht="18" customHeight="1" spans="1:16">
      <c r="A41" s="52" t="s">
        <v>71</v>
      </c>
      <c r="B41" s="52">
        <v>4192.57</v>
      </c>
      <c r="C41" s="52">
        <v>4192.57</v>
      </c>
      <c r="D41" s="52">
        <v>4192.57</v>
      </c>
      <c r="E41" s="52">
        <v>4192.57</v>
      </c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</row>
    <row r="42" ht="18" customHeight="1" spans="1:16">
      <c r="A42" s="53" t="s">
        <v>32</v>
      </c>
      <c r="B42" s="52">
        <f t="shared" ref="B42:F42" si="1">B7+B27+B32+B38</f>
        <v>53139.33</v>
      </c>
      <c r="C42" s="52">
        <f>C7+C27+C32+C38</f>
        <v>53139.33</v>
      </c>
      <c r="D42" s="52">
        <f>D7+D27+D32+D38</f>
        <v>53139.33</v>
      </c>
      <c r="E42" s="52">
        <f>E7+E27+E32+E38</f>
        <v>52830.47</v>
      </c>
      <c r="F42" s="52">
        <f>F7+F27+F32+F38</f>
        <v>308.86</v>
      </c>
      <c r="G42" s="52"/>
      <c r="H42" s="52">
        <f>I42+J42</f>
        <v>0</v>
      </c>
      <c r="I42" s="52"/>
      <c r="J42" s="52"/>
      <c r="K42" s="52"/>
      <c r="L42" s="52"/>
      <c r="M42" s="52"/>
      <c r="N42" s="52"/>
      <c r="O42" s="52"/>
      <c r="P42" s="52"/>
    </row>
  </sheetData>
  <mergeCells count="15">
    <mergeCell ref="A2:P2"/>
    <mergeCell ref="M3:P3"/>
    <mergeCell ref="C4:N4"/>
    <mergeCell ref="D5:F5"/>
    <mergeCell ref="H5:J5"/>
    <mergeCell ref="A4:A6"/>
    <mergeCell ref="B4:B6"/>
    <mergeCell ref="C5:C6"/>
    <mergeCell ref="G5:G6"/>
    <mergeCell ref="K5:K6"/>
    <mergeCell ref="L5:L6"/>
    <mergeCell ref="M5:M6"/>
    <mergeCell ref="N5:N6"/>
    <mergeCell ref="O4:O6"/>
    <mergeCell ref="P4:P6"/>
  </mergeCells>
  <printOptions horizontalCentered="1"/>
  <pageMargins left="0" right="0" top="0.747916666666667" bottom="0.747916666666667" header="0.313888888888889" footer="0.313888888888889"/>
  <pageSetup paperSize="9" scale="79" orientation="portrait" horizontalDpi="6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2:I41"/>
  <sheetViews>
    <sheetView showZeros="0" topLeftCell="A5" workbookViewId="0">
      <selection activeCell="A6" sqref="6:41"/>
    </sheetView>
  </sheetViews>
  <sheetFormatPr defaultColWidth="9" defaultRowHeight="13.5"/>
  <cols>
    <col min="1" max="1" width="42.375" customWidth="1"/>
    <col min="2" max="4" width="9.375"/>
    <col min="7" max="7" width="7.25" customWidth="1"/>
    <col min="8" max="8" width="7.625" customWidth="1"/>
    <col min="9" max="9" width="6.75" customWidth="1"/>
  </cols>
  <sheetData>
    <row r="2" ht="25.5" spans="1:9">
      <c r="A2" s="43" t="s">
        <v>72</v>
      </c>
      <c r="B2" s="43"/>
      <c r="C2" s="43"/>
      <c r="D2" s="43"/>
      <c r="E2" s="43"/>
      <c r="F2" s="43"/>
      <c r="G2" s="43"/>
      <c r="H2" s="43"/>
      <c r="I2" s="43"/>
    </row>
    <row r="3" ht="28.5" customHeight="1" spans="8:9">
      <c r="H3" s="60" t="s">
        <v>1</v>
      </c>
      <c r="I3" s="60"/>
    </row>
    <row r="4" s="58" customFormat="1" ht="28.5" customHeight="1" spans="1:9">
      <c r="A4" s="61" t="s">
        <v>27</v>
      </c>
      <c r="B4" s="61" t="s">
        <v>28</v>
      </c>
      <c r="C4" s="61" t="s">
        <v>73</v>
      </c>
      <c r="D4" s="61"/>
      <c r="E4" s="61"/>
      <c r="F4" s="61" t="s">
        <v>74</v>
      </c>
      <c r="G4" s="61" t="s">
        <v>75</v>
      </c>
      <c r="H4" s="61" t="s">
        <v>76</v>
      </c>
      <c r="I4" s="61" t="s">
        <v>77</v>
      </c>
    </row>
    <row r="5" s="58" customFormat="1" ht="40.5" customHeight="1" spans="1:9">
      <c r="A5" s="61"/>
      <c r="B5" s="61"/>
      <c r="C5" s="61" t="s">
        <v>32</v>
      </c>
      <c r="D5" s="61" t="s">
        <v>78</v>
      </c>
      <c r="E5" s="61" t="s">
        <v>79</v>
      </c>
      <c r="F5" s="61"/>
      <c r="G5" s="61"/>
      <c r="H5" s="61"/>
      <c r="I5" s="61"/>
    </row>
    <row r="6" ht="23" customHeight="1" spans="1:9">
      <c r="A6" s="70" t="s">
        <v>7</v>
      </c>
      <c r="B6" s="52">
        <f t="shared" ref="B6:F6" si="0">B7+B9+B15+B18+B20+B22+B24</f>
        <v>47061.44</v>
      </c>
      <c r="C6" s="52">
        <f>C7+C9+C15+C18+C20+C22+C24</f>
        <v>44261.44</v>
      </c>
      <c r="D6" s="52">
        <f>D7+D9+D15+D18+D20+D22+D24</f>
        <v>38542.39</v>
      </c>
      <c r="E6" s="52">
        <f>E7+E9+E15+E18+E20+E22+E24</f>
        <v>5719.05</v>
      </c>
      <c r="F6" s="52">
        <f>F7+F9+F15+F18+F20+F22+F24</f>
        <v>2800</v>
      </c>
      <c r="G6" s="52"/>
      <c r="H6" s="52"/>
      <c r="I6" s="52"/>
    </row>
    <row r="7" ht="23" customHeight="1" spans="1:9">
      <c r="A7" s="52" t="s">
        <v>43</v>
      </c>
      <c r="B7" s="52">
        <f t="shared" ref="B7:B25" si="1">C7+F7+G7+H7+I7</f>
        <v>122.12</v>
      </c>
      <c r="C7" s="52">
        <f>SUM(D7:E7)</f>
        <v>122.12</v>
      </c>
      <c r="D7" s="52">
        <v>98.27</v>
      </c>
      <c r="E7" s="52">
        <v>23.85</v>
      </c>
      <c r="F7" s="52"/>
      <c r="G7" s="52"/>
      <c r="H7" s="52"/>
      <c r="I7" s="52"/>
    </row>
    <row r="8" ht="23" customHeight="1" spans="1:9">
      <c r="A8" s="52" t="s">
        <v>44</v>
      </c>
      <c r="B8" s="52">
        <f>C8+F8+G8+H8+I8</f>
        <v>122.12</v>
      </c>
      <c r="C8" s="52">
        <f t="shared" ref="C7:C25" si="2">SUM(D8:E8)</f>
        <v>122.12</v>
      </c>
      <c r="D8" s="52">
        <v>98.27</v>
      </c>
      <c r="E8" s="52">
        <v>23.85</v>
      </c>
      <c r="F8" s="52"/>
      <c r="G8" s="52"/>
      <c r="H8" s="52"/>
      <c r="I8" s="52"/>
    </row>
    <row r="9" ht="23" customHeight="1" spans="1:9">
      <c r="A9" s="52" t="s">
        <v>45</v>
      </c>
      <c r="B9" s="52">
        <f>C9+F9+G9+H9+I9</f>
        <v>44172.61</v>
      </c>
      <c r="C9" s="52">
        <f>SUM(D9:E9)</f>
        <v>41692.61</v>
      </c>
      <c r="D9" s="52">
        <v>36605.68</v>
      </c>
      <c r="E9" s="52">
        <v>5086.93</v>
      </c>
      <c r="F9" s="52">
        <v>2480</v>
      </c>
      <c r="G9" s="52"/>
      <c r="H9" s="52"/>
      <c r="I9" s="52"/>
    </row>
    <row r="10" ht="23" customHeight="1" spans="1:9">
      <c r="A10" s="52" t="s">
        <v>46</v>
      </c>
      <c r="B10" s="52">
        <f>C10+F10+G10+H10+I10</f>
        <v>1274.23</v>
      </c>
      <c r="C10" s="52">
        <f>SUM(D10:E10)</f>
        <v>295.23</v>
      </c>
      <c r="D10" s="52">
        <v>239.37</v>
      </c>
      <c r="E10" s="52">
        <v>55.86</v>
      </c>
      <c r="F10" s="52">
        <v>979</v>
      </c>
      <c r="G10" s="52"/>
      <c r="H10" s="52"/>
      <c r="I10" s="52"/>
    </row>
    <row r="11" ht="23" customHeight="1" spans="1:9">
      <c r="A11" s="52" t="s">
        <v>47</v>
      </c>
      <c r="B11" s="52">
        <f>C11+F11+G11+H11+I11</f>
        <v>23513.22</v>
      </c>
      <c r="C11" s="52">
        <f>SUM(D11:E11)</f>
        <v>23209.22</v>
      </c>
      <c r="D11" s="52">
        <v>23209.22</v>
      </c>
      <c r="E11" s="52"/>
      <c r="F11" s="52">
        <v>304</v>
      </c>
      <c r="G11" s="52"/>
      <c r="H11" s="52"/>
      <c r="I11" s="52"/>
    </row>
    <row r="12" ht="23" customHeight="1" spans="1:9">
      <c r="A12" s="52" t="s">
        <v>48</v>
      </c>
      <c r="B12" s="52">
        <f>C12+F12+G12+H12+I12</f>
        <v>12910.3</v>
      </c>
      <c r="C12" s="52">
        <f>SUM(D12:E12)</f>
        <v>11787.3</v>
      </c>
      <c r="D12" s="52">
        <v>8428.3</v>
      </c>
      <c r="E12" s="52">
        <v>3359</v>
      </c>
      <c r="F12" s="52">
        <v>1123</v>
      </c>
      <c r="G12" s="52"/>
      <c r="H12" s="52"/>
      <c r="I12" s="52"/>
    </row>
    <row r="13" ht="23" customHeight="1" spans="1:9">
      <c r="A13" s="52" t="s">
        <v>49</v>
      </c>
      <c r="B13" s="52">
        <f>C13+F13+G13+H13+I13</f>
        <v>4282.06</v>
      </c>
      <c r="C13" s="52">
        <f>SUM(D13:E13)</f>
        <v>4208.06</v>
      </c>
      <c r="D13" s="52">
        <v>4049.79</v>
      </c>
      <c r="E13" s="52">
        <v>158.27</v>
      </c>
      <c r="F13" s="52">
        <v>74</v>
      </c>
      <c r="G13" s="52"/>
      <c r="H13" s="52"/>
      <c r="I13" s="52"/>
    </row>
    <row r="14" ht="23" customHeight="1" spans="1:9">
      <c r="A14" s="52" t="s">
        <v>50</v>
      </c>
      <c r="B14" s="52">
        <f>C14+F14+G14+H14+I14</f>
        <v>2192.8</v>
      </c>
      <c r="C14" s="52">
        <f>SUM(D14:E14)</f>
        <v>2192.8</v>
      </c>
      <c r="D14" s="52">
        <v>679</v>
      </c>
      <c r="E14" s="52">
        <v>1513.8</v>
      </c>
      <c r="F14" s="52"/>
      <c r="G14" s="52"/>
      <c r="H14" s="52"/>
      <c r="I14" s="52"/>
    </row>
    <row r="15" ht="23" customHeight="1" spans="1:9">
      <c r="A15" s="52" t="s">
        <v>51</v>
      </c>
      <c r="B15" s="52">
        <f>C15+F15+G15+H15+I15</f>
        <v>1449.56</v>
      </c>
      <c r="C15" s="52">
        <f>SUM(D15:E15)</f>
        <v>1171.56</v>
      </c>
      <c r="D15" s="52">
        <v>974.56</v>
      </c>
      <c r="E15" s="52">
        <v>197</v>
      </c>
      <c r="F15" s="52">
        <v>278</v>
      </c>
      <c r="G15" s="52"/>
      <c r="H15" s="52"/>
      <c r="I15" s="52"/>
    </row>
    <row r="16" ht="23" customHeight="1" spans="1:9">
      <c r="A16" s="52" t="s">
        <v>52</v>
      </c>
      <c r="B16" s="52">
        <f>C16+F16+G16+H16+I16</f>
        <v>1288.26</v>
      </c>
      <c r="C16" s="52">
        <f>SUM(D16:E16)</f>
        <v>1010.26</v>
      </c>
      <c r="D16" s="52">
        <v>813.26</v>
      </c>
      <c r="E16" s="52">
        <v>197</v>
      </c>
      <c r="F16" s="52">
        <v>278</v>
      </c>
      <c r="G16" s="52"/>
      <c r="H16" s="52"/>
      <c r="I16" s="52"/>
    </row>
    <row r="17" ht="23" customHeight="1" spans="1:9">
      <c r="A17" s="52" t="s">
        <v>53</v>
      </c>
      <c r="B17" s="52">
        <f>C17+F17+G17+H17+I17</f>
        <v>161.3</v>
      </c>
      <c r="C17" s="52">
        <f>SUM(D17:E17)</f>
        <v>161.3</v>
      </c>
      <c r="D17" s="52">
        <v>161.3</v>
      </c>
      <c r="E17" s="52"/>
      <c r="F17" s="52"/>
      <c r="G17" s="52"/>
      <c r="H17" s="52"/>
      <c r="I17" s="52"/>
    </row>
    <row r="18" ht="23" customHeight="1" spans="1:9">
      <c r="A18" s="52" t="s">
        <v>80</v>
      </c>
      <c r="B18" s="52">
        <f>C18+F18+G18+H18+I18</f>
        <v>90.46</v>
      </c>
      <c r="C18" s="52">
        <f>SUM(D18:E18)</f>
        <v>90.46</v>
      </c>
      <c r="D18" s="52">
        <v>90.46</v>
      </c>
      <c r="E18" s="52"/>
      <c r="F18" s="52"/>
      <c r="G18" s="52"/>
      <c r="H18" s="52"/>
      <c r="I18" s="52"/>
    </row>
    <row r="19" ht="23" customHeight="1" spans="1:9">
      <c r="A19" s="52" t="s">
        <v>55</v>
      </c>
      <c r="B19" s="52">
        <f>C19+F19+G19+H19+I19</f>
        <v>90.46</v>
      </c>
      <c r="C19" s="52">
        <f>SUM(D19:E19)</f>
        <v>90.46</v>
      </c>
      <c r="D19" s="52">
        <v>90.46</v>
      </c>
      <c r="E19" s="52"/>
      <c r="F19" s="52"/>
      <c r="G19" s="52"/>
      <c r="H19" s="52"/>
      <c r="I19" s="52"/>
    </row>
    <row r="20" ht="23" customHeight="1" spans="1:9">
      <c r="A20" s="52" t="s">
        <v>56</v>
      </c>
      <c r="B20" s="52">
        <f>C20+F20+G20+H20+I20</f>
        <v>317.71</v>
      </c>
      <c r="C20" s="52">
        <f>SUM(D20:E20)</f>
        <v>275.71</v>
      </c>
      <c r="D20" s="52">
        <v>181.71</v>
      </c>
      <c r="E20" s="52">
        <v>94</v>
      </c>
      <c r="F20" s="52">
        <v>42</v>
      </c>
      <c r="G20" s="52"/>
      <c r="H20" s="52"/>
      <c r="I20" s="52"/>
    </row>
    <row r="21" ht="23" customHeight="1" spans="1:9">
      <c r="A21" s="52" t="s">
        <v>57</v>
      </c>
      <c r="B21" s="52">
        <f>C21+F21+G21+H21+I21</f>
        <v>317.71</v>
      </c>
      <c r="C21" s="52">
        <f>SUM(D21:E21)</f>
        <v>275.71</v>
      </c>
      <c r="D21" s="52">
        <v>181.71</v>
      </c>
      <c r="E21" s="52">
        <v>94</v>
      </c>
      <c r="F21" s="52">
        <v>42</v>
      </c>
      <c r="G21" s="52"/>
      <c r="H21" s="52"/>
      <c r="I21" s="52"/>
    </row>
    <row r="22" ht="23" customHeight="1" spans="1:9">
      <c r="A22" s="52" t="s">
        <v>58</v>
      </c>
      <c r="B22" s="52">
        <f>C22+F22+G22+H22+I22</f>
        <v>383.91</v>
      </c>
      <c r="C22" s="52">
        <f>SUM(D22:E22)</f>
        <v>383.91</v>
      </c>
      <c r="D22" s="52">
        <v>383.91</v>
      </c>
      <c r="E22" s="52"/>
      <c r="F22" s="52"/>
      <c r="G22" s="52"/>
      <c r="H22" s="52"/>
      <c r="I22" s="52"/>
    </row>
    <row r="23" ht="23" customHeight="1" spans="1:9">
      <c r="A23" s="52" t="s">
        <v>59</v>
      </c>
      <c r="B23" s="52">
        <f>C23+F23+G23+H23+I23</f>
        <v>383.91</v>
      </c>
      <c r="C23" s="52">
        <f>SUM(D23:E23)</f>
        <v>383.91</v>
      </c>
      <c r="D23" s="52">
        <v>383.91</v>
      </c>
      <c r="E23" s="52"/>
      <c r="F23" s="52"/>
      <c r="G23" s="52"/>
      <c r="H23" s="52"/>
      <c r="I23" s="52"/>
    </row>
    <row r="24" ht="23" customHeight="1" spans="1:9">
      <c r="A24" s="52" t="s">
        <v>60</v>
      </c>
      <c r="B24" s="52">
        <f>C24+F24+G24+H24+I24</f>
        <v>525.07</v>
      </c>
      <c r="C24" s="52">
        <f>SUM(D24:E24)</f>
        <v>525.07</v>
      </c>
      <c r="D24" s="52">
        <v>207.8</v>
      </c>
      <c r="E24" s="52">
        <v>317.27</v>
      </c>
      <c r="F24" s="52"/>
      <c r="G24" s="52"/>
      <c r="H24" s="52"/>
      <c r="I24" s="52"/>
    </row>
    <row r="25" ht="23" customHeight="1" spans="1:9">
      <c r="A25" s="52" t="s">
        <v>61</v>
      </c>
      <c r="B25" s="52">
        <v>525.07</v>
      </c>
      <c r="C25" s="52">
        <v>525.07</v>
      </c>
      <c r="D25" s="52">
        <v>207.8</v>
      </c>
      <c r="E25" s="52">
        <v>317.27</v>
      </c>
      <c r="F25" s="52"/>
      <c r="G25" s="52"/>
      <c r="H25" s="52"/>
      <c r="I25" s="52"/>
    </row>
    <row r="26" ht="23" customHeight="1" spans="1:9">
      <c r="A26" s="52" t="s">
        <v>9</v>
      </c>
      <c r="B26" s="52">
        <v>171.39</v>
      </c>
      <c r="C26" s="52">
        <v>171.39</v>
      </c>
      <c r="D26" s="52">
        <v>171.39</v>
      </c>
      <c r="E26" s="52"/>
      <c r="F26" s="52"/>
      <c r="G26" s="52"/>
      <c r="H26" s="52"/>
      <c r="I26" s="52"/>
    </row>
    <row r="27" ht="23" customHeight="1" spans="1:9">
      <c r="A27" s="52" t="s">
        <v>62</v>
      </c>
      <c r="B27" s="52">
        <v>57.13</v>
      </c>
      <c r="C27" s="52">
        <v>57.13</v>
      </c>
      <c r="D27" s="52">
        <v>57.13</v>
      </c>
      <c r="E27" s="52"/>
      <c r="F27" s="52"/>
      <c r="G27" s="52"/>
      <c r="H27" s="52"/>
      <c r="I27" s="52"/>
    </row>
    <row r="28" ht="23" customHeight="1" spans="1:9">
      <c r="A28" s="52" t="s">
        <v>63</v>
      </c>
      <c r="B28" s="52">
        <v>114.26</v>
      </c>
      <c r="C28" s="52">
        <v>114.26</v>
      </c>
      <c r="D28" s="52">
        <v>57.13</v>
      </c>
      <c r="E28" s="52"/>
      <c r="F28" s="52"/>
      <c r="G28" s="52"/>
      <c r="H28" s="52"/>
      <c r="I28" s="52"/>
    </row>
    <row r="29" ht="23" customHeight="1" spans="1:9">
      <c r="A29" s="52" t="s">
        <v>62</v>
      </c>
      <c r="B29" s="52">
        <v>114.26</v>
      </c>
      <c r="C29" s="52">
        <v>114.26</v>
      </c>
      <c r="D29" s="52">
        <v>114.26</v>
      </c>
      <c r="E29" s="52"/>
      <c r="F29" s="52"/>
      <c r="G29" s="52"/>
      <c r="H29" s="52"/>
      <c r="I29" s="52"/>
    </row>
    <row r="30" ht="23" customHeight="1" spans="1:9">
      <c r="A30" s="52" t="s">
        <v>64</v>
      </c>
      <c r="B30" s="52">
        <v>228.52</v>
      </c>
      <c r="C30" s="52">
        <v>228.52</v>
      </c>
      <c r="D30" s="52">
        <v>114.26</v>
      </c>
      <c r="E30" s="52"/>
      <c r="F30" s="52"/>
      <c r="G30" s="52"/>
      <c r="H30" s="52"/>
      <c r="I30" s="52"/>
    </row>
    <row r="31" ht="23" customHeight="1" spans="1:9">
      <c r="A31" s="52" t="s">
        <v>11</v>
      </c>
      <c r="B31" s="52">
        <v>1713.93</v>
      </c>
      <c r="C31" s="52">
        <v>1713.93</v>
      </c>
      <c r="D31" s="52">
        <v>1713.93</v>
      </c>
      <c r="E31" s="52"/>
      <c r="F31" s="52"/>
      <c r="G31" s="52"/>
      <c r="H31" s="52"/>
      <c r="I31" s="52"/>
    </row>
    <row r="32" ht="23" customHeight="1" spans="1:9">
      <c r="A32" s="52" t="s">
        <v>65</v>
      </c>
      <c r="B32" s="52">
        <v>1713.93</v>
      </c>
      <c r="C32" s="52">
        <v>1713.93</v>
      </c>
      <c r="D32" s="52">
        <v>1713.93</v>
      </c>
      <c r="E32" s="52"/>
      <c r="F32" s="52"/>
      <c r="G32" s="52"/>
      <c r="H32" s="52"/>
      <c r="I32" s="52"/>
    </row>
    <row r="33" ht="23" customHeight="1" spans="1:9">
      <c r="A33" s="52" t="s">
        <v>66</v>
      </c>
      <c r="B33" s="52">
        <v>4.97</v>
      </c>
      <c r="C33" s="52">
        <v>4.97</v>
      </c>
      <c r="D33" s="52">
        <v>4.97</v>
      </c>
      <c r="E33" s="52"/>
      <c r="F33" s="52"/>
      <c r="G33" s="52"/>
      <c r="H33" s="52"/>
      <c r="I33" s="52"/>
    </row>
    <row r="34" ht="23" customHeight="1" spans="1:9">
      <c r="A34" s="52" t="s">
        <v>67</v>
      </c>
      <c r="B34" s="52">
        <v>4.97</v>
      </c>
      <c r="C34" s="52">
        <v>4.97</v>
      </c>
      <c r="D34" s="52">
        <v>4.97</v>
      </c>
      <c r="E34" s="52"/>
      <c r="F34" s="52"/>
      <c r="G34" s="52"/>
      <c r="H34" s="52"/>
      <c r="I34" s="52"/>
    </row>
    <row r="35" ht="23" customHeight="1" spans="1:9">
      <c r="A35" s="52" t="s">
        <v>68</v>
      </c>
      <c r="B35" s="52">
        <v>1708.96</v>
      </c>
      <c r="C35" s="52">
        <v>1708.96</v>
      </c>
      <c r="D35" s="52">
        <v>1708.96</v>
      </c>
      <c r="E35" s="52"/>
      <c r="F35" s="52"/>
      <c r="G35" s="52"/>
      <c r="H35" s="52"/>
      <c r="I35" s="52"/>
    </row>
    <row r="36" ht="23" customHeight="1" spans="1:9">
      <c r="A36" s="52" t="s">
        <v>67</v>
      </c>
      <c r="B36" s="52">
        <v>1708.96</v>
      </c>
      <c r="C36" s="52">
        <v>1708.96</v>
      </c>
      <c r="D36" s="52">
        <v>1708.96</v>
      </c>
      <c r="E36" s="52"/>
      <c r="F36" s="52"/>
      <c r="G36" s="52"/>
      <c r="H36" s="52"/>
      <c r="I36" s="52"/>
    </row>
    <row r="37" ht="23" customHeight="1" spans="1:9">
      <c r="A37" s="52" t="s">
        <v>13</v>
      </c>
      <c r="B37" s="52">
        <v>4192.57</v>
      </c>
      <c r="C37" s="52">
        <v>4192.57</v>
      </c>
      <c r="D37" s="52">
        <v>4192.57</v>
      </c>
      <c r="E37" s="52"/>
      <c r="F37" s="52"/>
      <c r="G37" s="52"/>
      <c r="H37" s="52"/>
      <c r="I37" s="52"/>
    </row>
    <row r="38" ht="23" customHeight="1" spans="1:9">
      <c r="A38" s="52" t="s">
        <v>69</v>
      </c>
      <c r="B38" s="52">
        <v>4192.57</v>
      </c>
      <c r="C38" s="52">
        <v>4192.57</v>
      </c>
      <c r="D38" s="52">
        <v>4192.57</v>
      </c>
      <c r="E38" s="52"/>
      <c r="F38" s="52"/>
      <c r="G38" s="52"/>
      <c r="H38" s="52"/>
      <c r="I38" s="52"/>
    </row>
    <row r="39" ht="23" customHeight="1" spans="1:9">
      <c r="A39" s="52" t="s">
        <v>70</v>
      </c>
      <c r="B39" s="52">
        <v>4192.57</v>
      </c>
      <c r="C39" s="52">
        <v>4192.57</v>
      </c>
      <c r="D39" s="52">
        <v>4192.57</v>
      </c>
      <c r="E39" s="52"/>
      <c r="F39" s="52"/>
      <c r="G39" s="52"/>
      <c r="H39" s="52"/>
      <c r="I39" s="52"/>
    </row>
    <row r="40" ht="23" customHeight="1" spans="1:9">
      <c r="A40" s="52" t="s">
        <v>71</v>
      </c>
      <c r="B40" s="52">
        <v>4192.57</v>
      </c>
      <c r="C40" s="52">
        <v>4192.57</v>
      </c>
      <c r="D40" s="52">
        <v>4192.57</v>
      </c>
      <c r="E40" s="52"/>
      <c r="F40" s="52"/>
      <c r="G40" s="52"/>
      <c r="H40" s="52"/>
      <c r="I40" s="52"/>
    </row>
    <row r="41" ht="23" customHeight="1" spans="1:9">
      <c r="A41" s="53" t="s">
        <v>32</v>
      </c>
      <c r="B41" s="52">
        <f t="shared" ref="B41:F41" si="3">B6+B26+B31+B37</f>
        <v>53139.33</v>
      </c>
      <c r="C41" s="52">
        <f>C6+C26+C31+C37</f>
        <v>50339.33</v>
      </c>
      <c r="D41" s="52">
        <f>D6+D26+D31+D37</f>
        <v>44620.28</v>
      </c>
      <c r="E41" s="52">
        <f>E6+E26+E31+E37</f>
        <v>5719.05</v>
      </c>
      <c r="F41" s="52">
        <f>F6+F26+F31+F37</f>
        <v>2800</v>
      </c>
      <c r="G41" s="52"/>
      <c r="H41" s="52"/>
      <c r="I41" s="52"/>
    </row>
  </sheetData>
  <mergeCells count="9">
    <mergeCell ref="A2:I2"/>
    <mergeCell ref="H3:I3"/>
    <mergeCell ref="C4:E4"/>
    <mergeCell ref="A4:A5"/>
    <mergeCell ref="B4:B5"/>
    <mergeCell ref="F4:F5"/>
    <mergeCell ref="G4:G5"/>
    <mergeCell ref="H4:H5"/>
    <mergeCell ref="I4:I5"/>
  </mergeCells>
  <printOptions horizontalCentered="1"/>
  <pageMargins left="0.707638888888889" right="0.707638888888889" top="0.747916666666667" bottom="0.747916666666667" header="0.313888888888889" footer="0.313888888888889"/>
  <pageSetup paperSize="9" scale="75" orientation="portrait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2:F20"/>
  <sheetViews>
    <sheetView showZeros="0" workbookViewId="0">
      <selection activeCell="K17" sqref="K17"/>
    </sheetView>
  </sheetViews>
  <sheetFormatPr defaultColWidth="9" defaultRowHeight="13.5" outlineLevelCol="5"/>
  <cols>
    <col min="1" max="1" width="27.125" customWidth="1"/>
    <col min="2" max="2" width="13.125" customWidth="1"/>
    <col min="3" max="3" width="23" customWidth="1"/>
    <col min="4" max="4" width="9.375"/>
    <col min="5" max="5" width="12.5" customWidth="1"/>
    <col min="6" max="6" width="10.625" customWidth="1"/>
  </cols>
  <sheetData>
    <row r="2" ht="25.5" spans="1:6">
      <c r="A2" s="43" t="s">
        <v>81</v>
      </c>
      <c r="B2" s="43"/>
      <c r="C2" s="43"/>
      <c r="D2" s="43"/>
      <c r="E2" s="43"/>
      <c r="F2" s="43"/>
    </row>
    <row r="3" ht="26.25" customHeight="1" spans="6:6">
      <c r="F3" s="44" t="s">
        <v>1</v>
      </c>
    </row>
    <row r="4" ht="25.5" customHeight="1" spans="1:6">
      <c r="A4" s="47" t="s">
        <v>2</v>
      </c>
      <c r="B4" s="49"/>
      <c r="C4" s="47" t="s">
        <v>3</v>
      </c>
      <c r="D4" s="48"/>
      <c r="E4" s="48"/>
      <c r="F4" s="49"/>
    </row>
    <row r="5" s="58" customFormat="1" ht="36" customHeight="1" spans="1:6">
      <c r="A5" s="61" t="s">
        <v>4</v>
      </c>
      <c r="B5" s="61" t="s">
        <v>5</v>
      </c>
      <c r="C5" s="61" t="s">
        <v>4</v>
      </c>
      <c r="D5" s="61" t="s">
        <v>32</v>
      </c>
      <c r="E5" s="61" t="s">
        <v>82</v>
      </c>
      <c r="F5" s="61" t="s">
        <v>83</v>
      </c>
    </row>
    <row r="6" ht="21.75" customHeight="1" spans="1:6">
      <c r="A6" s="52" t="s">
        <v>6</v>
      </c>
      <c r="B6" s="67">
        <v>53139.33</v>
      </c>
      <c r="C6" s="68" t="s">
        <v>7</v>
      </c>
      <c r="D6" s="67">
        <f>E6+F6</f>
        <v>47061.44</v>
      </c>
      <c r="E6" s="52">
        <v>47061.44</v>
      </c>
      <c r="F6" s="67"/>
    </row>
    <row r="7" ht="21.75" customHeight="1" spans="1:6">
      <c r="A7" s="55" t="s">
        <v>8</v>
      </c>
      <c r="B7" s="52">
        <v>52830.47</v>
      </c>
      <c r="C7" s="68" t="s">
        <v>9</v>
      </c>
      <c r="D7" s="67">
        <f t="shared" ref="D7:D20" si="0">E7+F7</f>
        <v>171.39</v>
      </c>
      <c r="E7" s="52">
        <v>171.39</v>
      </c>
      <c r="F7" s="67"/>
    </row>
    <row r="8" ht="21.75" customHeight="1" spans="1:6">
      <c r="A8" s="55" t="s">
        <v>10</v>
      </c>
      <c r="B8" s="52">
        <v>308.86</v>
      </c>
      <c r="C8" s="68" t="s">
        <v>11</v>
      </c>
      <c r="D8" s="67">
        <f>E8+F8</f>
        <v>1713.93</v>
      </c>
      <c r="E8" s="52">
        <v>1713.93</v>
      </c>
      <c r="F8" s="67"/>
    </row>
    <row r="9" ht="21.75" customHeight="1" spans="1:6">
      <c r="A9" s="52" t="s">
        <v>12</v>
      </c>
      <c r="B9" s="67"/>
      <c r="C9" s="68" t="s">
        <v>13</v>
      </c>
      <c r="D9" s="67">
        <f>E9+F9</f>
        <v>4192.57</v>
      </c>
      <c r="E9" s="52">
        <v>4192.57</v>
      </c>
      <c r="F9" s="67"/>
    </row>
    <row r="10" ht="21.75" customHeight="1" spans="1:6">
      <c r="A10" s="52"/>
      <c r="B10" s="67"/>
      <c r="C10" s="52"/>
      <c r="D10" s="67">
        <f>E10+F10</f>
        <v>0</v>
      </c>
      <c r="E10" s="67"/>
      <c r="F10" s="67"/>
    </row>
    <row r="11" ht="21.75" customHeight="1" spans="1:6">
      <c r="A11" s="52"/>
      <c r="B11" s="67"/>
      <c r="C11" s="52"/>
      <c r="D11" s="67">
        <f>E11+F11</f>
        <v>0</v>
      </c>
      <c r="E11" s="67"/>
      <c r="F11" s="67"/>
    </row>
    <row r="12" ht="21.75" customHeight="1" spans="1:6">
      <c r="A12" s="52"/>
      <c r="B12" s="67"/>
      <c r="C12" s="52"/>
      <c r="D12" s="67">
        <f>E12+F12</f>
        <v>0</v>
      </c>
      <c r="E12" s="67"/>
      <c r="F12" s="67"/>
    </row>
    <row r="13" ht="21.75" customHeight="1" spans="1:6">
      <c r="A13" s="52"/>
      <c r="B13" s="67"/>
      <c r="C13" s="52"/>
      <c r="D13" s="67">
        <f>E13+F13</f>
        <v>0</v>
      </c>
      <c r="E13" s="67"/>
      <c r="F13" s="67"/>
    </row>
    <row r="14" ht="21.75" customHeight="1" spans="1:6">
      <c r="A14" s="52"/>
      <c r="B14" s="67"/>
      <c r="C14" s="52"/>
      <c r="D14" s="67">
        <f>E14+F14</f>
        <v>0</v>
      </c>
      <c r="E14" s="67"/>
      <c r="F14" s="67"/>
    </row>
    <row r="15" ht="21.75" customHeight="1" spans="1:6">
      <c r="A15" s="52"/>
      <c r="B15" s="67"/>
      <c r="C15" s="52"/>
      <c r="D15" s="67">
        <f>E15+F15</f>
        <v>0</v>
      </c>
      <c r="E15" s="67"/>
      <c r="F15" s="67"/>
    </row>
    <row r="16" ht="21.75" customHeight="1" spans="1:6">
      <c r="A16" s="53" t="s">
        <v>19</v>
      </c>
      <c r="B16" s="69">
        <f>B6+B9</f>
        <v>53139.33</v>
      </c>
      <c r="C16" s="53" t="s">
        <v>20</v>
      </c>
      <c r="D16" s="67">
        <f>SUM(D6:D15)</f>
        <v>53139.33</v>
      </c>
      <c r="E16" s="69">
        <f>SUM(E6:E15)</f>
        <v>53139.33</v>
      </c>
      <c r="F16" s="67"/>
    </row>
    <row r="17" ht="21.75" customHeight="1" spans="1:6">
      <c r="A17" s="55" t="s">
        <v>23</v>
      </c>
      <c r="B17" s="67"/>
      <c r="C17" s="55" t="s">
        <v>22</v>
      </c>
      <c r="D17" s="67">
        <f>E17+F17</f>
        <v>0</v>
      </c>
      <c r="E17" s="67"/>
      <c r="F17" s="67"/>
    </row>
    <row r="18" ht="21.75" customHeight="1" spans="1:6">
      <c r="A18" s="55" t="s">
        <v>84</v>
      </c>
      <c r="B18" s="67"/>
      <c r="C18" s="52"/>
      <c r="D18" s="67">
        <f>E18+F18</f>
        <v>0</v>
      </c>
      <c r="E18" s="67"/>
      <c r="F18" s="67"/>
    </row>
    <row r="19" ht="21.75" customHeight="1" spans="1:6">
      <c r="A19" s="55" t="s">
        <v>85</v>
      </c>
      <c r="B19" s="67"/>
      <c r="C19" s="52"/>
      <c r="D19" s="67">
        <f>E19+F19</f>
        <v>0</v>
      </c>
      <c r="E19" s="67"/>
      <c r="F19" s="67"/>
    </row>
    <row r="20" ht="21.75" customHeight="1" spans="1:6">
      <c r="A20" s="53" t="s">
        <v>24</v>
      </c>
      <c r="B20" s="69">
        <f>B16+B17+B18+B19</f>
        <v>53139.33</v>
      </c>
      <c r="C20" s="53" t="s">
        <v>25</v>
      </c>
      <c r="D20" s="67">
        <f>E20+F20</f>
        <v>53139.33</v>
      </c>
      <c r="E20" s="67">
        <f t="shared" ref="E20:F20" si="1">E16+E17</f>
        <v>53139.33</v>
      </c>
      <c r="F20" s="67">
        <f>F16+F17</f>
        <v>0</v>
      </c>
    </row>
  </sheetData>
  <mergeCells count="3">
    <mergeCell ref="A2:F2"/>
    <mergeCell ref="A4:B4"/>
    <mergeCell ref="C4:F4"/>
  </mergeCells>
  <printOptions horizontalCentered="1"/>
  <pageMargins left="0.707638888888889" right="0.707638888888889" top="0.747916666666667" bottom="0.747916666666667" header="0.313888888888889" footer="0.313888888888889"/>
  <pageSetup paperSize="9" scale="85" orientation="portrait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2:F41"/>
  <sheetViews>
    <sheetView showZeros="0" workbookViewId="0">
      <selection activeCell="H17" sqref="H17"/>
    </sheetView>
  </sheetViews>
  <sheetFormatPr defaultColWidth="9" defaultRowHeight="13.5" outlineLevelCol="5"/>
  <cols>
    <col min="1" max="1" width="42.375" customWidth="1"/>
    <col min="2" max="2" width="11.875" customWidth="1"/>
    <col min="3" max="3" width="11" customWidth="1"/>
    <col min="4" max="4" width="9.875" customWidth="1"/>
    <col min="5" max="5" width="10.125" customWidth="1"/>
    <col min="6" max="6" width="11" customWidth="1"/>
  </cols>
  <sheetData>
    <row r="2" ht="25.5" spans="1:6">
      <c r="A2" s="43" t="s">
        <v>86</v>
      </c>
      <c r="B2" s="43"/>
      <c r="C2" s="43"/>
      <c r="D2" s="43"/>
      <c r="E2" s="43"/>
      <c r="F2" s="43"/>
    </row>
    <row r="3" ht="24.75" customHeight="1" spans="6:6">
      <c r="F3" s="44" t="s">
        <v>1</v>
      </c>
    </row>
    <row r="4" s="58" customFormat="1" ht="21.75" customHeight="1" spans="1:6">
      <c r="A4" s="61" t="s">
        <v>27</v>
      </c>
      <c r="B4" s="61" t="s">
        <v>28</v>
      </c>
      <c r="C4" s="61" t="s">
        <v>73</v>
      </c>
      <c r="D4" s="61"/>
      <c r="E4" s="61"/>
      <c r="F4" s="45" t="s">
        <v>74</v>
      </c>
    </row>
    <row r="5" s="58" customFormat="1" ht="27" customHeight="1" spans="1:6">
      <c r="A5" s="61"/>
      <c r="B5" s="61"/>
      <c r="C5" s="61" t="s">
        <v>32</v>
      </c>
      <c r="D5" s="61" t="s">
        <v>78</v>
      </c>
      <c r="E5" s="61" t="s">
        <v>79</v>
      </c>
      <c r="F5" s="66"/>
    </row>
    <row r="6" ht="18" customHeight="1" spans="1:6">
      <c r="A6" s="64" t="s">
        <v>7</v>
      </c>
      <c r="B6" s="52">
        <f>B7+B9+B15+B18+B20+B22+B24</f>
        <v>47061.44</v>
      </c>
      <c r="C6" s="52">
        <f t="shared" ref="B6:F6" si="0">C7+C9+C15+C18+C20+C22+C24</f>
        <v>44261.44</v>
      </c>
      <c r="D6" s="52">
        <f>D7+D9+D15+D18+D20+D22+D24</f>
        <v>38542.39</v>
      </c>
      <c r="E6" s="52">
        <f>E7+E9+E15+E18+E20+E22+E24</f>
        <v>5719.05</v>
      </c>
      <c r="F6" s="52">
        <f>F7+F9+F15+F18+F20+F22+F24</f>
        <v>2800</v>
      </c>
    </row>
    <row r="7" ht="18" customHeight="1" spans="1:6">
      <c r="A7" s="52" t="s">
        <v>43</v>
      </c>
      <c r="B7" s="52">
        <f>C7+F7+G7+H7+I7</f>
        <v>122.12</v>
      </c>
      <c r="C7" s="52">
        <f t="shared" ref="C7:C25" si="1">SUM(D7:E7)</f>
        <v>122.12</v>
      </c>
      <c r="D7" s="52">
        <v>98.27</v>
      </c>
      <c r="E7" s="52">
        <v>23.85</v>
      </c>
      <c r="F7" s="52"/>
    </row>
    <row r="8" ht="18" customHeight="1" spans="1:6">
      <c r="A8" s="52" t="s">
        <v>44</v>
      </c>
      <c r="B8" s="52">
        <f t="shared" ref="B7:B25" si="2">C8+F8+G8+H8+I8</f>
        <v>122.12</v>
      </c>
      <c r="C8" s="52">
        <f>SUM(D8:E8)</f>
        <v>122.12</v>
      </c>
      <c r="D8" s="52">
        <v>98.27</v>
      </c>
      <c r="E8" s="52">
        <v>23.85</v>
      </c>
      <c r="F8" s="52"/>
    </row>
    <row r="9" ht="18" customHeight="1" spans="1:6">
      <c r="A9" s="52" t="s">
        <v>45</v>
      </c>
      <c r="B9" s="52">
        <f>C9+F9+G9+H9+I9</f>
        <v>44172.61</v>
      </c>
      <c r="C9" s="52">
        <f>SUM(D9:E9)</f>
        <v>41692.61</v>
      </c>
      <c r="D9" s="52">
        <v>36605.68</v>
      </c>
      <c r="E9" s="52">
        <v>5086.93</v>
      </c>
      <c r="F9" s="52">
        <v>2480</v>
      </c>
    </row>
    <row r="10" ht="18" customHeight="1" spans="1:6">
      <c r="A10" s="52" t="s">
        <v>46</v>
      </c>
      <c r="B10" s="52">
        <f>C10+F10+G10+H10+I10</f>
        <v>1274.23</v>
      </c>
      <c r="C10" s="52">
        <f>SUM(D10:E10)</f>
        <v>295.23</v>
      </c>
      <c r="D10" s="52">
        <v>239.37</v>
      </c>
      <c r="E10" s="52">
        <v>55.86</v>
      </c>
      <c r="F10" s="52">
        <v>979</v>
      </c>
    </row>
    <row r="11" ht="18" customHeight="1" spans="1:6">
      <c r="A11" s="52" t="s">
        <v>47</v>
      </c>
      <c r="B11" s="52">
        <f>C11+F11+G11+H11+I11</f>
        <v>23513.22</v>
      </c>
      <c r="C11" s="52">
        <f>SUM(D11:E11)</f>
        <v>23209.22</v>
      </c>
      <c r="D11" s="52">
        <v>23209.22</v>
      </c>
      <c r="E11" s="52"/>
      <c r="F11" s="52">
        <v>304</v>
      </c>
    </row>
    <row r="12" ht="18" customHeight="1" spans="1:6">
      <c r="A12" s="52" t="s">
        <v>48</v>
      </c>
      <c r="B12" s="52">
        <f>C12+F12+G12+H12+I12</f>
        <v>12910.3</v>
      </c>
      <c r="C12" s="52">
        <f>SUM(D12:E12)</f>
        <v>11787.3</v>
      </c>
      <c r="D12" s="52">
        <v>8428.3</v>
      </c>
      <c r="E12" s="52">
        <v>3359</v>
      </c>
      <c r="F12" s="52">
        <v>1123</v>
      </c>
    </row>
    <row r="13" ht="18" customHeight="1" spans="1:6">
      <c r="A13" s="52" t="s">
        <v>49</v>
      </c>
      <c r="B13" s="52">
        <f>C13+F13+G13+H13+I13</f>
        <v>4282.06</v>
      </c>
      <c r="C13" s="52">
        <f>SUM(D13:E13)</f>
        <v>4208.06</v>
      </c>
      <c r="D13" s="52">
        <v>4049.79</v>
      </c>
      <c r="E13" s="52">
        <v>158.27</v>
      </c>
      <c r="F13" s="52">
        <v>74</v>
      </c>
    </row>
    <row r="14" ht="18" customHeight="1" spans="1:6">
      <c r="A14" s="52" t="s">
        <v>50</v>
      </c>
      <c r="B14" s="52">
        <f>C14+F14+G14+H14+I14</f>
        <v>2192.8</v>
      </c>
      <c r="C14" s="52">
        <f>SUM(D14:E14)</f>
        <v>2192.8</v>
      </c>
      <c r="D14" s="52">
        <v>679</v>
      </c>
      <c r="E14" s="52">
        <v>1513.8</v>
      </c>
      <c r="F14" s="52"/>
    </row>
    <row r="15" ht="18" customHeight="1" spans="1:6">
      <c r="A15" s="52" t="s">
        <v>51</v>
      </c>
      <c r="B15" s="52">
        <f>C15+F15+G15+H15+I15</f>
        <v>1449.56</v>
      </c>
      <c r="C15" s="52">
        <f>SUM(D15:E15)</f>
        <v>1171.56</v>
      </c>
      <c r="D15" s="52">
        <v>974.56</v>
      </c>
      <c r="E15" s="52">
        <v>197</v>
      </c>
      <c r="F15" s="52">
        <v>278</v>
      </c>
    </row>
    <row r="16" ht="18" customHeight="1" spans="1:6">
      <c r="A16" s="52" t="s">
        <v>52</v>
      </c>
      <c r="B16" s="52">
        <f>C16+F16+G16+H16+I16</f>
        <v>1288.26</v>
      </c>
      <c r="C16" s="52">
        <f>SUM(D16:E16)</f>
        <v>1010.26</v>
      </c>
      <c r="D16" s="52">
        <v>813.26</v>
      </c>
      <c r="E16" s="52">
        <v>197</v>
      </c>
      <c r="F16" s="52">
        <v>278</v>
      </c>
    </row>
    <row r="17" ht="18" customHeight="1" spans="1:6">
      <c r="A17" s="52" t="s">
        <v>53</v>
      </c>
      <c r="B17" s="52">
        <f>C17+F17+G17+H17+I17</f>
        <v>161.3</v>
      </c>
      <c r="C17" s="52">
        <f>SUM(D17:E17)</f>
        <v>161.3</v>
      </c>
      <c r="D17" s="52">
        <v>161.3</v>
      </c>
      <c r="E17" s="52"/>
      <c r="F17" s="52"/>
    </row>
    <row r="18" ht="18" customHeight="1" spans="1:6">
      <c r="A18" s="52" t="s">
        <v>54</v>
      </c>
      <c r="B18" s="52">
        <f>C18+F18+G18+H18+I18</f>
        <v>90.46</v>
      </c>
      <c r="C18" s="52">
        <f>SUM(D18:E18)</f>
        <v>90.46</v>
      </c>
      <c r="D18" s="52">
        <v>90.46</v>
      </c>
      <c r="E18" s="52"/>
      <c r="F18" s="52"/>
    </row>
    <row r="19" ht="18" customHeight="1" spans="1:6">
      <c r="A19" s="52" t="s">
        <v>55</v>
      </c>
      <c r="B19" s="52">
        <f>C19+F19+G19+H19+I19</f>
        <v>90.46</v>
      </c>
      <c r="C19" s="52">
        <f>SUM(D19:E19)</f>
        <v>90.46</v>
      </c>
      <c r="D19" s="52">
        <v>90.46</v>
      </c>
      <c r="E19" s="52"/>
      <c r="F19" s="52"/>
    </row>
    <row r="20" ht="18" customHeight="1" spans="1:6">
      <c r="A20" s="52" t="s">
        <v>56</v>
      </c>
      <c r="B20" s="52">
        <f>C20+F20+G20+H20+I20</f>
        <v>317.71</v>
      </c>
      <c r="C20" s="52">
        <f>SUM(D20:E20)</f>
        <v>275.71</v>
      </c>
      <c r="D20" s="52">
        <v>181.71</v>
      </c>
      <c r="E20" s="52">
        <v>94</v>
      </c>
      <c r="F20" s="52">
        <v>42</v>
      </c>
    </row>
    <row r="21" ht="18" customHeight="1" spans="1:6">
      <c r="A21" s="52" t="s">
        <v>57</v>
      </c>
      <c r="B21" s="52">
        <f>C21+F21+G21+H21+I21</f>
        <v>317.71</v>
      </c>
      <c r="C21" s="52">
        <f>SUM(D21:E21)</f>
        <v>275.71</v>
      </c>
      <c r="D21" s="52">
        <v>181.71</v>
      </c>
      <c r="E21" s="52">
        <v>94</v>
      </c>
      <c r="F21" s="52">
        <v>42</v>
      </c>
    </row>
    <row r="22" ht="18" customHeight="1" spans="1:6">
      <c r="A22" s="52" t="s">
        <v>58</v>
      </c>
      <c r="B22" s="52">
        <v>383.91</v>
      </c>
      <c r="C22" s="52">
        <v>383.91</v>
      </c>
      <c r="D22" s="52">
        <v>383.91</v>
      </c>
      <c r="E22" s="52"/>
      <c r="F22" s="52"/>
    </row>
    <row r="23" ht="18" customHeight="1" spans="1:6">
      <c r="A23" s="52" t="s">
        <v>59</v>
      </c>
      <c r="B23" s="52">
        <f>C23+F23+G23+H23+I23</f>
        <v>383.91</v>
      </c>
      <c r="C23" s="52">
        <f>SUM(D23:E23)</f>
        <v>383.91</v>
      </c>
      <c r="D23" s="52">
        <v>383.91</v>
      </c>
      <c r="E23" s="52"/>
      <c r="F23" s="52"/>
    </row>
    <row r="24" ht="18" customHeight="1" spans="1:6">
      <c r="A24" s="52" t="s">
        <v>60</v>
      </c>
      <c r="B24" s="52">
        <f>C24+F24+G24+H24+I24</f>
        <v>525.07</v>
      </c>
      <c r="C24" s="52">
        <f>SUM(D24:E24)</f>
        <v>525.07</v>
      </c>
      <c r="D24" s="52">
        <v>207.8</v>
      </c>
      <c r="E24" s="52">
        <v>317.27</v>
      </c>
      <c r="F24" s="52"/>
    </row>
    <row r="25" ht="18" customHeight="1" spans="1:6">
      <c r="A25" s="52" t="s">
        <v>61</v>
      </c>
      <c r="B25" s="52">
        <v>525.07</v>
      </c>
      <c r="C25" s="52">
        <v>525.07</v>
      </c>
      <c r="D25" s="52">
        <v>207.8</v>
      </c>
      <c r="E25" s="52">
        <v>317.27</v>
      </c>
      <c r="F25" s="52"/>
    </row>
    <row r="26" ht="18" customHeight="1" spans="1:6">
      <c r="A26" s="52" t="s">
        <v>9</v>
      </c>
      <c r="B26" s="52">
        <v>171.39</v>
      </c>
      <c r="C26" s="52">
        <v>171.39</v>
      </c>
      <c r="D26" s="52">
        <v>171.39</v>
      </c>
      <c r="E26" s="52"/>
      <c r="F26" s="52"/>
    </row>
    <row r="27" ht="18" customHeight="1" spans="1:6">
      <c r="A27" s="52" t="s">
        <v>62</v>
      </c>
      <c r="B27" s="52">
        <v>57.13</v>
      </c>
      <c r="C27" s="52">
        <v>57.13</v>
      </c>
      <c r="D27" s="52">
        <v>57.13</v>
      </c>
      <c r="E27" s="52"/>
      <c r="F27" s="52"/>
    </row>
    <row r="28" ht="18" customHeight="1" spans="1:6">
      <c r="A28" s="52" t="s">
        <v>63</v>
      </c>
      <c r="B28" s="52">
        <f>C28+F28</f>
        <v>57.13</v>
      </c>
      <c r="C28" s="52">
        <f>SUM(D28:E28)</f>
        <v>57.13</v>
      </c>
      <c r="D28" s="52">
        <v>57.13</v>
      </c>
      <c r="E28" s="52"/>
      <c r="F28" s="52"/>
    </row>
    <row r="29" ht="18" customHeight="1" spans="1:6">
      <c r="A29" s="52" t="s">
        <v>62</v>
      </c>
      <c r="B29" s="52">
        <v>114.26</v>
      </c>
      <c r="C29" s="52">
        <v>114.26</v>
      </c>
      <c r="D29" s="52">
        <v>114.26</v>
      </c>
      <c r="E29" s="52"/>
      <c r="F29" s="52"/>
    </row>
    <row r="30" ht="18" customHeight="1" spans="1:6">
      <c r="A30" s="52" t="s">
        <v>64</v>
      </c>
      <c r="B30" s="52">
        <f>C30+F30</f>
        <v>114.26</v>
      </c>
      <c r="C30" s="52">
        <f>SUM(D30:E30)</f>
        <v>114.26</v>
      </c>
      <c r="D30" s="52">
        <v>114.26</v>
      </c>
      <c r="E30" s="52"/>
      <c r="F30" s="52"/>
    </row>
    <row r="31" ht="18" customHeight="1" spans="1:6">
      <c r="A31" s="52" t="s">
        <v>11</v>
      </c>
      <c r="B31" s="52">
        <v>1713.93</v>
      </c>
      <c r="C31" s="52">
        <v>1713.93</v>
      </c>
      <c r="D31" s="52">
        <v>1713.93</v>
      </c>
      <c r="E31" s="52"/>
      <c r="F31" s="52"/>
    </row>
    <row r="32" ht="18" customHeight="1" spans="1:6">
      <c r="A32" s="52" t="s">
        <v>65</v>
      </c>
      <c r="B32" s="52">
        <v>1713.93</v>
      </c>
      <c r="C32" s="52">
        <v>1713.93</v>
      </c>
      <c r="D32" s="52">
        <v>1713.93</v>
      </c>
      <c r="E32" s="52"/>
      <c r="F32" s="52"/>
    </row>
    <row r="33" ht="18" customHeight="1" spans="1:6">
      <c r="A33" s="52" t="s">
        <v>66</v>
      </c>
      <c r="B33" s="52">
        <v>4.97</v>
      </c>
      <c r="C33" s="52">
        <v>4.97</v>
      </c>
      <c r="D33" s="52">
        <v>4.97</v>
      </c>
      <c r="E33" s="52"/>
      <c r="F33" s="52"/>
    </row>
    <row r="34" ht="18" customHeight="1" spans="1:6">
      <c r="A34" s="52" t="s">
        <v>67</v>
      </c>
      <c r="B34" s="52">
        <v>4.97</v>
      </c>
      <c r="C34" s="52">
        <v>4.97</v>
      </c>
      <c r="D34" s="52">
        <v>4.97</v>
      </c>
      <c r="E34" s="52"/>
      <c r="F34" s="52"/>
    </row>
    <row r="35" ht="18" customHeight="1" spans="1:6">
      <c r="A35" s="52" t="s">
        <v>68</v>
      </c>
      <c r="B35" s="52">
        <f>C35+F35</f>
        <v>1708.96</v>
      </c>
      <c r="C35" s="52">
        <v>1708.96</v>
      </c>
      <c r="D35" s="52">
        <v>1708.96</v>
      </c>
      <c r="E35" s="52"/>
      <c r="F35" s="52"/>
    </row>
    <row r="36" ht="18" customHeight="1" spans="1:6">
      <c r="A36" s="52" t="s">
        <v>67</v>
      </c>
      <c r="B36" s="52">
        <v>1708.96</v>
      </c>
      <c r="C36" s="52">
        <v>1708.96</v>
      </c>
      <c r="D36" s="52">
        <v>1708.96</v>
      </c>
      <c r="E36" s="52"/>
      <c r="F36" s="52"/>
    </row>
    <row r="37" ht="18" customHeight="1" spans="1:6">
      <c r="A37" s="52" t="s">
        <v>13</v>
      </c>
      <c r="B37" s="52">
        <v>4192.57</v>
      </c>
      <c r="C37" s="52">
        <v>4192.57</v>
      </c>
      <c r="D37" s="52">
        <v>4192.57</v>
      </c>
      <c r="E37" s="52"/>
      <c r="F37" s="52"/>
    </row>
    <row r="38" ht="18" customHeight="1" spans="1:6">
      <c r="A38" s="52" t="s">
        <v>69</v>
      </c>
      <c r="B38" s="52">
        <v>4192.57</v>
      </c>
      <c r="C38" s="52">
        <v>4192.57</v>
      </c>
      <c r="D38" s="52">
        <v>4192.57</v>
      </c>
      <c r="E38" s="52"/>
      <c r="F38" s="52"/>
    </row>
    <row r="39" ht="18" customHeight="1" spans="1:6">
      <c r="A39" s="52" t="s">
        <v>70</v>
      </c>
      <c r="B39" s="52">
        <v>4192.57</v>
      </c>
      <c r="C39" s="52">
        <v>4192.57</v>
      </c>
      <c r="D39" s="52">
        <v>4192.57</v>
      </c>
      <c r="E39" s="52"/>
      <c r="F39" s="52"/>
    </row>
    <row r="40" ht="18" customHeight="1" spans="1:6">
      <c r="A40" s="52" t="s">
        <v>71</v>
      </c>
      <c r="B40" s="52">
        <v>4192.57</v>
      </c>
      <c r="C40" s="52">
        <v>4192.57</v>
      </c>
      <c r="D40" s="52">
        <v>4192.57</v>
      </c>
      <c r="E40" s="52"/>
      <c r="F40" s="52"/>
    </row>
    <row r="41" ht="18" customHeight="1" spans="1:6">
      <c r="A41" s="53" t="s">
        <v>32</v>
      </c>
      <c r="B41" s="52">
        <f t="shared" ref="B41:F41" si="3">B6+B26+B31+B37</f>
        <v>53139.33</v>
      </c>
      <c r="C41" s="52">
        <f>C6+C26+C31+C37</f>
        <v>50339.33</v>
      </c>
      <c r="D41" s="52">
        <f>D6+D26+D31+D37</f>
        <v>44620.28</v>
      </c>
      <c r="E41" s="52">
        <f>E6+E26+E31+E37</f>
        <v>5719.05</v>
      </c>
      <c r="F41" s="52">
        <f>F6+F26+F31+F37</f>
        <v>2800</v>
      </c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scale="92" orientation="portrait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112"/>
  <sheetViews>
    <sheetView showZeros="0" workbookViewId="0">
      <selection activeCell="F17" sqref="F17"/>
    </sheetView>
  </sheetViews>
  <sheetFormatPr defaultColWidth="9" defaultRowHeight="13.5" outlineLevelCol="5"/>
  <cols>
    <col min="1" max="1" width="34.125" style="58" customWidth="1"/>
    <col min="2" max="2" width="12.375" customWidth="1"/>
    <col min="4" max="4" width="9.375"/>
  </cols>
  <sheetData>
    <row r="2" ht="25.5" spans="1:6">
      <c r="A2" s="59" t="s">
        <v>87</v>
      </c>
      <c r="B2" s="59"/>
      <c r="C2" s="59"/>
      <c r="D2" s="59"/>
      <c r="E2" s="59"/>
      <c r="F2" s="59"/>
    </row>
    <row r="3" ht="18" customHeight="1" spans="5:6">
      <c r="E3" s="60" t="s">
        <v>1</v>
      </c>
      <c r="F3" s="60"/>
    </row>
    <row r="4" ht="30" customHeight="1" spans="1:6">
      <c r="A4" s="61" t="s">
        <v>88</v>
      </c>
      <c r="B4" s="46" t="s">
        <v>28</v>
      </c>
      <c r="C4" s="51" t="s">
        <v>73</v>
      </c>
      <c r="D4" s="51"/>
      <c r="E4" s="51"/>
      <c r="F4" s="61" t="s">
        <v>74</v>
      </c>
    </row>
    <row r="5" ht="25.5" customHeight="1" spans="1:6">
      <c r="A5" s="61"/>
      <c r="B5" s="50"/>
      <c r="C5" s="51" t="s">
        <v>32</v>
      </c>
      <c r="D5" s="51" t="s">
        <v>78</v>
      </c>
      <c r="E5" s="51" t="s">
        <v>79</v>
      </c>
      <c r="F5" s="51"/>
    </row>
    <row r="6" ht="15" customHeight="1" spans="1:6">
      <c r="A6" s="62" t="s">
        <v>89</v>
      </c>
      <c r="B6" s="52">
        <f t="shared" ref="B6" si="0">SUM(B7:B19)</f>
        <v>44272.08</v>
      </c>
      <c r="C6" s="52">
        <f t="shared" ref="C6" si="1">SUM(C7:C19)</f>
        <v>44272.08</v>
      </c>
      <c r="D6" s="52">
        <f t="shared" ref="D6" si="2">SUM(D7:D19)</f>
        <v>44272.08</v>
      </c>
      <c r="E6" s="52">
        <f t="shared" ref="E6:F6" si="3">SUM(E7:E19)</f>
        <v>0</v>
      </c>
      <c r="F6" s="52">
        <f>SUM(F7:F19)</f>
        <v>0</v>
      </c>
    </row>
    <row r="7" ht="15" customHeight="1" spans="1:6">
      <c r="A7" s="63" t="s">
        <v>90</v>
      </c>
      <c r="B7" s="52">
        <f>C7+F7</f>
        <v>26081.13</v>
      </c>
      <c r="C7" s="52">
        <f>SUM(D7:E7)</f>
        <v>26081.13</v>
      </c>
      <c r="D7" s="52">
        <v>26081.13</v>
      </c>
      <c r="E7" s="52"/>
      <c r="F7" s="52"/>
    </row>
    <row r="8" ht="15" customHeight="1" spans="1:6">
      <c r="A8" s="63" t="s">
        <v>91</v>
      </c>
      <c r="B8" s="52">
        <f>C8+F8</f>
        <v>11177.62</v>
      </c>
      <c r="C8" s="52">
        <f>SUM(D8:E8)</f>
        <v>11177.62</v>
      </c>
      <c r="D8" s="52">
        <v>11177.62</v>
      </c>
      <c r="E8" s="52"/>
      <c r="F8" s="52"/>
    </row>
    <row r="9" ht="15" customHeight="1" spans="1:6">
      <c r="A9" s="63" t="s">
        <v>92</v>
      </c>
      <c r="B9" s="52">
        <f>C9+F9</f>
        <v>0</v>
      </c>
      <c r="C9" s="52">
        <f>SUM(D9:E9)</f>
        <v>0</v>
      </c>
      <c r="D9" s="52"/>
      <c r="E9" s="52"/>
      <c r="F9" s="52"/>
    </row>
    <row r="10" ht="15" customHeight="1" spans="1:6">
      <c r="A10" s="63" t="s">
        <v>93</v>
      </c>
      <c r="B10" s="52">
        <f>C10+F10</f>
        <v>0</v>
      </c>
      <c r="C10" s="52">
        <f>SUM(D10:E10)</f>
        <v>0</v>
      </c>
      <c r="D10" s="52"/>
      <c r="E10" s="52"/>
      <c r="F10" s="52"/>
    </row>
    <row r="11" ht="15" customHeight="1" spans="1:6">
      <c r="A11" s="63" t="s">
        <v>94</v>
      </c>
      <c r="B11" s="52">
        <f>C11+F11</f>
        <v>0</v>
      </c>
      <c r="C11" s="52">
        <f>SUM(D11:E11)</f>
        <v>0</v>
      </c>
      <c r="D11" s="52"/>
      <c r="E11" s="52"/>
      <c r="F11" s="52"/>
    </row>
    <row r="12" ht="15" customHeight="1" spans="1:6">
      <c r="A12" s="63" t="s">
        <v>95</v>
      </c>
      <c r="B12" s="52">
        <f>C12+F12</f>
        <v>0</v>
      </c>
      <c r="C12" s="52">
        <f>SUM(D12:E12)</f>
        <v>0</v>
      </c>
      <c r="D12" s="52"/>
      <c r="E12" s="52"/>
      <c r="F12" s="52"/>
    </row>
    <row r="13" ht="15" customHeight="1" spans="1:6">
      <c r="A13" s="63" t="s">
        <v>96</v>
      </c>
      <c r="B13" s="52">
        <f>C13+F13</f>
        <v>0</v>
      </c>
      <c r="C13" s="52">
        <f>SUM(D13:E13)</f>
        <v>0</v>
      </c>
      <c r="D13" s="52"/>
      <c r="E13" s="52"/>
      <c r="F13" s="52"/>
    </row>
    <row r="14" ht="15" customHeight="1" spans="1:6">
      <c r="A14" s="63" t="s">
        <v>97</v>
      </c>
      <c r="B14" s="52">
        <f>C14+F14</f>
        <v>1713.93</v>
      </c>
      <c r="C14" s="52">
        <f>SUM(D14:E14)</f>
        <v>1713.93</v>
      </c>
      <c r="D14" s="52">
        <v>1713.93</v>
      </c>
      <c r="E14" s="52"/>
      <c r="F14" s="52"/>
    </row>
    <row r="15" ht="15" customHeight="1" spans="1:6">
      <c r="A15" s="63" t="s">
        <v>98</v>
      </c>
      <c r="B15" s="52"/>
      <c r="C15" s="52"/>
      <c r="D15" s="52"/>
      <c r="E15" s="52"/>
      <c r="F15" s="52"/>
    </row>
    <row r="16" ht="15" customHeight="1" spans="1:6">
      <c r="A16" s="63" t="s">
        <v>99</v>
      </c>
      <c r="B16" s="52">
        <f>C16+F16</f>
        <v>171.39</v>
      </c>
      <c r="C16" s="52">
        <f>SUM(D16:E16)</f>
        <v>171.39</v>
      </c>
      <c r="D16" s="52">
        <v>171.39</v>
      </c>
      <c r="E16" s="52"/>
      <c r="F16" s="52"/>
    </row>
    <row r="17" ht="15" customHeight="1" spans="1:6">
      <c r="A17" s="63" t="s">
        <v>100</v>
      </c>
      <c r="B17" s="52">
        <f>C17+F17</f>
        <v>4192.57</v>
      </c>
      <c r="C17" s="52">
        <f>SUM(D17:E17)</f>
        <v>4192.57</v>
      </c>
      <c r="D17" s="52">
        <v>4192.57</v>
      </c>
      <c r="E17" s="52"/>
      <c r="F17" s="52"/>
    </row>
    <row r="18" ht="15" customHeight="1" spans="1:6">
      <c r="A18" s="63" t="s">
        <v>101</v>
      </c>
      <c r="B18" s="52">
        <f>C18+F18</f>
        <v>0</v>
      </c>
      <c r="C18" s="52">
        <f>SUM(D18:E18)</f>
        <v>0</v>
      </c>
      <c r="D18" s="52"/>
      <c r="E18" s="52"/>
      <c r="F18" s="52"/>
    </row>
    <row r="19" ht="15" customHeight="1" spans="1:6">
      <c r="A19" s="63" t="s">
        <v>102</v>
      </c>
      <c r="B19" s="52">
        <f>C19+F19</f>
        <v>935.44</v>
      </c>
      <c r="C19" s="52">
        <f>SUM(D19:E19)</f>
        <v>935.44</v>
      </c>
      <c r="D19" s="52">
        <v>935.44</v>
      </c>
      <c r="E19" s="52"/>
      <c r="F19" s="52"/>
    </row>
    <row r="20" ht="15" customHeight="1" spans="1:6">
      <c r="A20" s="62" t="s">
        <v>103</v>
      </c>
      <c r="B20" s="52">
        <f t="shared" ref="B20" si="4">SUM(B21:B47)</f>
        <v>5719.05</v>
      </c>
      <c r="C20" s="52">
        <f t="shared" ref="C20" si="5">SUM(C21:C47)</f>
        <v>5719.05</v>
      </c>
      <c r="D20" s="52">
        <f t="shared" ref="D20" si="6">SUM(D21:D47)</f>
        <v>0</v>
      </c>
      <c r="E20" s="52">
        <f t="shared" ref="E20" si="7">SUM(E21:E47)</f>
        <v>5719.05</v>
      </c>
      <c r="F20" s="52">
        <f t="shared" ref="F20" si="8">SUM(F21:F47)</f>
        <v>0</v>
      </c>
    </row>
    <row r="21" ht="15" customHeight="1" spans="1:6">
      <c r="A21" s="63" t="s">
        <v>104</v>
      </c>
      <c r="B21" s="52">
        <f t="shared" ref="B21:B47" si="9">C21+F21</f>
        <v>6.68</v>
      </c>
      <c r="C21" s="52">
        <f t="shared" ref="C21:C47" si="10">SUM(D21:E21)</f>
        <v>6.68</v>
      </c>
      <c r="D21" s="52"/>
      <c r="E21" s="52">
        <v>6.68</v>
      </c>
      <c r="F21" s="52"/>
    </row>
    <row r="22" ht="15" customHeight="1" spans="1:6">
      <c r="A22" s="63" t="s">
        <v>105</v>
      </c>
      <c r="B22" s="52">
        <f>C22+F22</f>
        <v>0.24</v>
      </c>
      <c r="C22" s="52">
        <f>SUM(D22:E22)</f>
        <v>0.24</v>
      </c>
      <c r="D22" s="52"/>
      <c r="E22" s="52">
        <v>0.24</v>
      </c>
      <c r="F22" s="52"/>
    </row>
    <row r="23" ht="15" customHeight="1" spans="1:6">
      <c r="A23" s="63" t="s">
        <v>106</v>
      </c>
      <c r="B23" s="52">
        <f>C23+F23</f>
        <v>0</v>
      </c>
      <c r="C23" s="52">
        <f>SUM(D23:E23)</f>
        <v>0</v>
      </c>
      <c r="D23" s="52"/>
      <c r="E23" s="52">
        <f>23.85*D23</f>
        <v>0</v>
      </c>
      <c r="F23" s="52"/>
    </row>
    <row r="24" ht="15" customHeight="1" spans="1:6">
      <c r="A24" s="63" t="s">
        <v>107</v>
      </c>
      <c r="B24" s="52">
        <f>C24+F24</f>
        <v>0</v>
      </c>
      <c r="C24" s="52">
        <f>SUM(D24:E24)</f>
        <v>0</v>
      </c>
      <c r="D24" s="52"/>
      <c r="E24" s="52">
        <f>23.85*D24</f>
        <v>0</v>
      </c>
      <c r="F24" s="52"/>
    </row>
    <row r="25" ht="15" customHeight="1" spans="1:6">
      <c r="A25" s="63" t="s">
        <v>108</v>
      </c>
      <c r="B25" s="52">
        <f>C25+F25</f>
        <v>0.24</v>
      </c>
      <c r="C25" s="52">
        <f>SUM(D25:E25)</f>
        <v>0.24</v>
      </c>
      <c r="D25" s="52"/>
      <c r="E25" s="52">
        <v>0.24</v>
      </c>
      <c r="F25" s="52"/>
    </row>
    <row r="26" ht="15" customHeight="1" spans="1:6">
      <c r="A26" s="63" t="s">
        <v>109</v>
      </c>
      <c r="B26" s="52">
        <f>C26+F26</f>
        <v>0.95</v>
      </c>
      <c r="C26" s="52">
        <f>SUM(D26:E26)</f>
        <v>0.95</v>
      </c>
      <c r="D26" s="52"/>
      <c r="E26" s="52">
        <v>0.95</v>
      </c>
      <c r="F26" s="52"/>
    </row>
    <row r="27" ht="15" customHeight="1" spans="1:6">
      <c r="A27" s="63" t="s">
        <v>110</v>
      </c>
      <c r="B27" s="52">
        <f>C27+F27</f>
        <v>0.24</v>
      </c>
      <c r="C27" s="52">
        <f>SUM(D27:E27)</f>
        <v>0.24</v>
      </c>
      <c r="D27" s="52"/>
      <c r="E27" s="52">
        <v>0.24</v>
      </c>
      <c r="F27" s="52"/>
    </row>
    <row r="28" ht="15" customHeight="1" spans="1:6">
      <c r="A28" s="63" t="s">
        <v>111</v>
      </c>
      <c r="B28" s="52">
        <f>C28+F28</f>
        <v>5.72</v>
      </c>
      <c r="C28" s="52">
        <f>SUM(D28:E28)</f>
        <v>5.72</v>
      </c>
      <c r="D28" s="52"/>
      <c r="E28" s="52">
        <v>5.72</v>
      </c>
      <c r="F28" s="52"/>
    </row>
    <row r="29" ht="15" customHeight="1" spans="1:6">
      <c r="A29" s="63" t="s">
        <v>112</v>
      </c>
      <c r="B29" s="52">
        <f>C29+F29</f>
        <v>0</v>
      </c>
      <c r="C29" s="52">
        <f>SUM(D29:E29)</f>
        <v>0</v>
      </c>
      <c r="D29" s="52"/>
      <c r="E29" s="52">
        <f t="shared" ref="E29:E33" si="11">23.85*D29</f>
        <v>0</v>
      </c>
      <c r="F29" s="52"/>
    </row>
    <row r="30" ht="15" customHeight="1" spans="1:6">
      <c r="A30" s="63" t="s">
        <v>113</v>
      </c>
      <c r="B30" s="52">
        <f>C30+F30</f>
        <v>1.19</v>
      </c>
      <c r="C30" s="52">
        <f>SUM(D30:E30)</f>
        <v>1.19</v>
      </c>
      <c r="D30" s="52"/>
      <c r="E30" s="52">
        <v>1.19</v>
      </c>
      <c r="F30" s="52"/>
    </row>
    <row r="31" ht="15" customHeight="1" spans="1:6">
      <c r="A31" s="63" t="s">
        <v>114</v>
      </c>
      <c r="B31" s="52">
        <f>C31+F31</f>
        <v>0</v>
      </c>
      <c r="C31" s="52">
        <f>SUM(D31:E31)</f>
        <v>0</v>
      </c>
      <c r="D31" s="52"/>
      <c r="E31" s="52">
        <f>23.85*D31</f>
        <v>0</v>
      </c>
      <c r="F31" s="52"/>
    </row>
    <row r="32" ht="15" customHeight="1" spans="1:6">
      <c r="A32" s="63" t="s">
        <v>115</v>
      </c>
      <c r="B32" s="52">
        <f>C32+F32</f>
        <v>4.77</v>
      </c>
      <c r="C32" s="52">
        <f>SUM(D32:E32)</f>
        <v>4.77</v>
      </c>
      <c r="D32" s="52"/>
      <c r="E32" s="52">
        <v>4.77</v>
      </c>
      <c r="F32" s="52"/>
    </row>
    <row r="33" ht="15" customHeight="1" spans="1:6">
      <c r="A33" s="63" t="s">
        <v>116</v>
      </c>
      <c r="B33" s="52">
        <f>C33+F33</f>
        <v>0</v>
      </c>
      <c r="C33" s="52">
        <f>SUM(D33:E33)</f>
        <v>0</v>
      </c>
      <c r="D33" s="52"/>
      <c r="E33" s="52">
        <f>23.85*D33</f>
        <v>0</v>
      </c>
      <c r="F33" s="52"/>
    </row>
    <row r="34" ht="15" customHeight="1" spans="1:6">
      <c r="A34" s="63" t="s">
        <v>117</v>
      </c>
      <c r="B34" s="52">
        <f>C34+F34</f>
        <v>0.72</v>
      </c>
      <c r="C34" s="52">
        <f>SUM(D34:E34)</f>
        <v>0.72</v>
      </c>
      <c r="D34" s="52"/>
      <c r="E34" s="52">
        <v>0.72</v>
      </c>
      <c r="F34" s="52"/>
    </row>
    <row r="35" ht="15" customHeight="1" spans="1:6">
      <c r="A35" s="63" t="s">
        <v>118</v>
      </c>
      <c r="B35" s="52">
        <f>C35+F35</f>
        <v>0.95</v>
      </c>
      <c r="C35" s="52">
        <f>SUM(D35:E35)</f>
        <v>0.95</v>
      </c>
      <c r="D35" s="52"/>
      <c r="E35" s="52">
        <v>0.95</v>
      </c>
      <c r="F35" s="52"/>
    </row>
    <row r="36" ht="15" customHeight="1" spans="1:6">
      <c r="A36" s="63" t="s">
        <v>119</v>
      </c>
      <c r="B36" s="52">
        <f>C36+F36</f>
        <v>0.24</v>
      </c>
      <c r="C36" s="52">
        <f>SUM(D36:E36)</f>
        <v>0.24</v>
      </c>
      <c r="D36" s="52"/>
      <c r="E36" s="52">
        <v>0.24</v>
      </c>
      <c r="F36" s="52"/>
    </row>
    <row r="37" ht="15" customHeight="1" spans="1:6">
      <c r="A37" s="63" t="s">
        <v>120</v>
      </c>
      <c r="B37" s="52">
        <f>C37+F37</f>
        <v>0</v>
      </c>
      <c r="C37" s="52">
        <f>SUM(D37:E37)</f>
        <v>0</v>
      </c>
      <c r="D37" s="52"/>
      <c r="E37" s="52">
        <f t="shared" ref="E37:E39" si="12">23.85*D37</f>
        <v>0</v>
      </c>
      <c r="F37" s="52"/>
    </row>
    <row r="38" ht="15" customHeight="1" spans="1:6">
      <c r="A38" s="63" t="s">
        <v>121</v>
      </c>
      <c r="B38" s="52">
        <f>C38+F38</f>
        <v>0</v>
      </c>
      <c r="C38" s="52">
        <f>SUM(D38:E38)</f>
        <v>0</v>
      </c>
      <c r="D38" s="52"/>
      <c r="E38" s="52">
        <f>23.85*D38</f>
        <v>0</v>
      </c>
      <c r="F38" s="52"/>
    </row>
    <row r="39" ht="15" customHeight="1" spans="1:6">
      <c r="A39" s="63" t="s">
        <v>122</v>
      </c>
      <c r="B39" s="52">
        <f>C39+F39</f>
        <v>0</v>
      </c>
      <c r="C39" s="52">
        <f>SUM(D39:E39)</f>
        <v>0</v>
      </c>
      <c r="D39" s="52"/>
      <c r="E39" s="52">
        <f>23.85*D39</f>
        <v>0</v>
      </c>
      <c r="F39" s="52"/>
    </row>
    <row r="40" ht="15" customHeight="1" spans="1:6">
      <c r="A40" s="63" t="s">
        <v>123</v>
      </c>
      <c r="B40" s="52">
        <f>C40+F40</f>
        <v>1.19</v>
      </c>
      <c r="C40" s="52">
        <f>SUM(D40:E40)</f>
        <v>1.19</v>
      </c>
      <c r="D40" s="52"/>
      <c r="E40" s="52">
        <v>1.19</v>
      </c>
      <c r="F40" s="52"/>
    </row>
    <row r="41" ht="15" customHeight="1" spans="1:6">
      <c r="A41" s="63" t="s">
        <v>124</v>
      </c>
      <c r="B41" s="52">
        <f>C41+F41</f>
        <v>0</v>
      </c>
      <c r="C41" s="52">
        <f>SUM(D41:E41)</f>
        <v>0</v>
      </c>
      <c r="D41" s="52"/>
      <c r="E41" s="52">
        <f>23.85*D41</f>
        <v>0</v>
      </c>
      <c r="F41" s="52"/>
    </row>
    <row r="42" ht="15" customHeight="1" spans="1:6">
      <c r="A42" s="63" t="s">
        <v>125</v>
      </c>
      <c r="B42" s="52">
        <f>C42+F42</f>
        <v>0.72</v>
      </c>
      <c r="C42" s="52">
        <f>SUM(D42:E42)</f>
        <v>0.72</v>
      </c>
      <c r="D42" s="52"/>
      <c r="E42" s="52">
        <v>0.72</v>
      </c>
      <c r="F42" s="52"/>
    </row>
    <row r="43" ht="15" customHeight="1" spans="1:6">
      <c r="A43" s="63" t="s">
        <v>126</v>
      </c>
      <c r="B43" s="52">
        <f>C43+F43</f>
        <v>0</v>
      </c>
      <c r="C43" s="52">
        <f>SUM(D43:E43)</f>
        <v>0</v>
      </c>
      <c r="D43" s="52"/>
      <c r="E43" s="52"/>
      <c r="F43" s="52"/>
    </row>
    <row r="44" ht="15" customHeight="1" spans="1:6">
      <c r="A44" s="63" t="s">
        <v>127</v>
      </c>
      <c r="B44" s="52">
        <f>C44+F44</f>
        <v>0</v>
      </c>
      <c r="C44" s="52">
        <f>SUM(D44:E44)</f>
        <v>0</v>
      </c>
      <c r="D44" s="52"/>
      <c r="E44" s="52"/>
      <c r="F44" s="52"/>
    </row>
    <row r="45" ht="15" customHeight="1" spans="1:6">
      <c r="A45" s="63" t="s">
        <v>128</v>
      </c>
      <c r="B45" s="52">
        <f>C45+F45</f>
        <v>0</v>
      </c>
      <c r="C45" s="52">
        <f>SUM(D45:E45)</f>
        <v>0</v>
      </c>
      <c r="D45" s="52"/>
      <c r="E45" s="52"/>
      <c r="F45" s="52"/>
    </row>
    <row r="46" ht="15" customHeight="1" spans="1:6">
      <c r="A46" s="63" t="s">
        <v>129</v>
      </c>
      <c r="B46" s="52">
        <f>C46+F46</f>
        <v>0</v>
      </c>
      <c r="C46" s="52">
        <f>SUM(D46:E46)</f>
        <v>0</v>
      </c>
      <c r="D46" s="52"/>
      <c r="E46" s="52"/>
      <c r="F46" s="52"/>
    </row>
    <row r="47" ht="15" customHeight="1" spans="1:6">
      <c r="A47" s="63" t="s">
        <v>130</v>
      </c>
      <c r="B47" s="52">
        <f>C47+F47</f>
        <v>5695.2</v>
      </c>
      <c r="C47" s="52">
        <f>SUM(D47:E47)</f>
        <v>5695.2</v>
      </c>
      <c r="D47" s="52"/>
      <c r="E47" s="52">
        <v>5695.2</v>
      </c>
      <c r="F47" s="52"/>
    </row>
    <row r="48" ht="15" customHeight="1" spans="1:6">
      <c r="A48" s="62" t="s">
        <v>131</v>
      </c>
      <c r="B48" s="52">
        <f t="shared" ref="B48" si="13">SUM(B49:B59)</f>
        <v>348.2</v>
      </c>
      <c r="C48" s="52">
        <f t="shared" ref="C48" si="14">SUM(C49:C59)</f>
        <v>348.2</v>
      </c>
      <c r="D48" s="52">
        <f t="shared" ref="D48" si="15">SUM(D49:D59)</f>
        <v>348.2</v>
      </c>
      <c r="E48" s="52">
        <f t="shared" ref="E48" si="16">SUM(E49:E59)</f>
        <v>0</v>
      </c>
      <c r="F48" s="52">
        <f t="shared" ref="F48" si="17">SUM(F49:F59)</f>
        <v>0</v>
      </c>
    </row>
    <row r="49" ht="15" customHeight="1" spans="1:6">
      <c r="A49" s="63" t="s">
        <v>132</v>
      </c>
      <c r="B49" s="52">
        <f t="shared" ref="B49:B59" si="18">C49+F49</f>
        <v>0</v>
      </c>
      <c r="C49" s="52">
        <f t="shared" ref="C49:C59" si="19">SUM(D49:E49)</f>
        <v>0</v>
      </c>
      <c r="D49" s="52"/>
      <c r="E49" s="52"/>
      <c r="F49" s="52"/>
    </row>
    <row r="50" ht="15" customHeight="1" spans="1:6">
      <c r="A50" s="63" t="s">
        <v>133</v>
      </c>
      <c r="B50" s="52">
        <f>C50+F50</f>
        <v>0</v>
      </c>
      <c r="C50" s="52">
        <f>SUM(D50:E50)</f>
        <v>0</v>
      </c>
      <c r="D50" s="52"/>
      <c r="E50" s="52"/>
      <c r="F50" s="52"/>
    </row>
    <row r="51" ht="15" customHeight="1" spans="1:6">
      <c r="A51" s="63" t="s">
        <v>134</v>
      </c>
      <c r="B51" s="52">
        <f>C51+F51</f>
        <v>0</v>
      </c>
      <c r="C51" s="52">
        <f>SUM(D51:E51)</f>
        <v>0</v>
      </c>
      <c r="D51" s="52"/>
      <c r="E51" s="52"/>
      <c r="F51" s="52"/>
    </row>
    <row r="52" ht="15" customHeight="1" spans="1:6">
      <c r="A52" s="63" t="s">
        <v>135</v>
      </c>
      <c r="B52" s="52">
        <f>C52+F52</f>
        <v>0</v>
      </c>
      <c r="C52" s="52">
        <f>SUM(D52:E52)</f>
        <v>0</v>
      </c>
      <c r="D52" s="52"/>
      <c r="E52" s="52"/>
      <c r="F52" s="52"/>
    </row>
    <row r="53" ht="15" customHeight="1" spans="1:6">
      <c r="A53" s="63" t="s">
        <v>136</v>
      </c>
      <c r="B53" s="52">
        <f>C53+F53</f>
        <v>0</v>
      </c>
      <c r="C53" s="52">
        <f>SUM(D53:E53)</f>
        <v>0</v>
      </c>
      <c r="D53" s="52"/>
      <c r="E53" s="52"/>
      <c r="F53" s="52"/>
    </row>
    <row r="54" ht="15" customHeight="1" spans="1:6">
      <c r="A54" s="63" t="s">
        <v>137</v>
      </c>
      <c r="B54" s="52">
        <f>C54+F54</f>
        <v>0</v>
      </c>
      <c r="C54" s="52">
        <f>SUM(D54:E54)</f>
        <v>0</v>
      </c>
      <c r="D54" s="52"/>
      <c r="E54" s="52"/>
      <c r="F54" s="52"/>
    </row>
    <row r="55" ht="15" customHeight="1" spans="1:6">
      <c r="A55" s="63" t="s">
        <v>138</v>
      </c>
      <c r="B55" s="52">
        <f>C55+F55</f>
        <v>0</v>
      </c>
      <c r="C55" s="52">
        <f>SUM(D55:E55)</f>
        <v>0</v>
      </c>
      <c r="D55" s="52"/>
      <c r="E55" s="52"/>
      <c r="F55" s="52"/>
    </row>
    <row r="56" ht="15" customHeight="1" spans="1:6">
      <c r="A56" s="63" t="s">
        <v>139</v>
      </c>
      <c r="B56" s="52">
        <f>C56+F56</f>
        <v>196</v>
      </c>
      <c r="C56" s="52">
        <f>SUM(D56:E56)</f>
        <v>196</v>
      </c>
      <c r="D56" s="52">
        <v>196</v>
      </c>
      <c r="E56" s="52"/>
      <c r="F56" s="52"/>
    </row>
    <row r="57" ht="15" customHeight="1" spans="1:6">
      <c r="A57" s="63" t="s">
        <v>140</v>
      </c>
      <c r="B57" s="52">
        <f>C57+F57</f>
        <v>0</v>
      </c>
      <c r="C57" s="52">
        <f>SUM(D57:E57)</f>
        <v>0</v>
      </c>
      <c r="D57" s="52"/>
      <c r="E57" s="52"/>
      <c r="F57" s="52"/>
    </row>
    <row r="58" ht="15" customHeight="1" spans="1:6">
      <c r="A58" s="63" t="s">
        <v>141</v>
      </c>
      <c r="B58" s="52">
        <f>C58+F58</f>
        <v>0</v>
      </c>
      <c r="C58" s="52">
        <f>SUM(D58:E58)</f>
        <v>0</v>
      </c>
      <c r="D58" s="52"/>
      <c r="E58" s="52"/>
      <c r="F58" s="52"/>
    </row>
    <row r="59" ht="15" customHeight="1" spans="1:6">
      <c r="A59" s="63" t="s">
        <v>142</v>
      </c>
      <c r="B59" s="52">
        <f>C59+F59</f>
        <v>152.2</v>
      </c>
      <c r="C59" s="52">
        <f>SUM(D59:E59)</f>
        <v>152.2</v>
      </c>
      <c r="D59" s="52">
        <v>152.2</v>
      </c>
      <c r="E59" s="52"/>
      <c r="F59" s="52"/>
    </row>
    <row r="60" ht="15" customHeight="1" spans="1:6">
      <c r="A60" s="64" t="s">
        <v>143</v>
      </c>
      <c r="B60" s="52">
        <f t="shared" ref="B60:F60" si="20">SUM(B61:B64)</f>
        <v>0</v>
      </c>
      <c r="C60" s="52">
        <f>SUM(C61:C64)</f>
        <v>0</v>
      </c>
      <c r="D60" s="52">
        <f>SUM(D61:D64)</f>
        <v>0</v>
      </c>
      <c r="E60" s="52">
        <f>SUM(E61:E64)</f>
        <v>0</v>
      </c>
      <c r="F60" s="52">
        <f>SUM(F61:F64)</f>
        <v>0</v>
      </c>
    </row>
    <row r="61" ht="15" customHeight="1" spans="1:6">
      <c r="A61" s="63" t="s">
        <v>144</v>
      </c>
      <c r="B61" s="52">
        <f t="shared" ref="B61:B64" si="21">C61+F61</f>
        <v>0</v>
      </c>
      <c r="C61" s="52">
        <f t="shared" ref="C61:C64" si="22">SUM(D61:E61)</f>
        <v>0</v>
      </c>
      <c r="D61" s="52"/>
      <c r="E61" s="52"/>
      <c r="F61" s="52"/>
    </row>
    <row r="62" ht="15" customHeight="1" spans="1:6">
      <c r="A62" s="63" t="s">
        <v>145</v>
      </c>
      <c r="B62" s="52">
        <f>C62+F62</f>
        <v>0</v>
      </c>
      <c r="C62" s="52">
        <f>SUM(D62:E62)</f>
        <v>0</v>
      </c>
      <c r="D62" s="52"/>
      <c r="E62" s="52"/>
      <c r="F62" s="52"/>
    </row>
    <row r="63" ht="15" customHeight="1" spans="1:6">
      <c r="A63" s="63" t="s">
        <v>146</v>
      </c>
      <c r="B63" s="52">
        <f>C63+F63</f>
        <v>0</v>
      </c>
      <c r="C63" s="52">
        <f>SUM(D63:E63)</f>
        <v>0</v>
      </c>
      <c r="D63" s="52"/>
      <c r="E63" s="52"/>
      <c r="F63" s="52"/>
    </row>
    <row r="64" ht="15" customHeight="1" spans="1:6">
      <c r="A64" s="63" t="s">
        <v>147</v>
      </c>
      <c r="B64" s="52">
        <f>C64+F64</f>
        <v>0</v>
      </c>
      <c r="C64" s="52">
        <f>SUM(D64:E64)</f>
        <v>0</v>
      </c>
      <c r="D64" s="52"/>
      <c r="E64" s="52"/>
      <c r="F64" s="52"/>
    </row>
    <row r="65" ht="15" customHeight="1" spans="1:6">
      <c r="A65" s="62" t="s">
        <v>148</v>
      </c>
      <c r="B65" s="52">
        <f t="shared" ref="B65" si="23">SUM(B66:B77)</f>
        <v>0</v>
      </c>
      <c r="C65" s="52">
        <f t="shared" ref="C65" si="24">SUM(C66:C77)</f>
        <v>0</v>
      </c>
      <c r="D65" s="52">
        <f t="shared" ref="D65" si="25">SUM(D66:D77)</f>
        <v>0</v>
      </c>
      <c r="E65" s="52">
        <f t="shared" ref="E65" si="26">SUM(E66:E77)</f>
        <v>0</v>
      </c>
      <c r="F65" s="52">
        <f t="shared" ref="F65" si="27">SUM(F66:F77)</f>
        <v>0</v>
      </c>
    </row>
    <row r="66" ht="15" customHeight="1" spans="1:6">
      <c r="A66" s="63" t="s">
        <v>149</v>
      </c>
      <c r="B66" s="52">
        <f t="shared" ref="B66:B70" si="28">C66+F66</f>
        <v>0</v>
      </c>
      <c r="C66" s="52">
        <f t="shared" ref="C66:C70" si="29">SUM(D66:E66)</f>
        <v>0</v>
      </c>
      <c r="D66" s="52"/>
      <c r="E66" s="52"/>
      <c r="F66" s="52"/>
    </row>
    <row r="67" ht="15" customHeight="1" spans="1:6">
      <c r="A67" s="63" t="s">
        <v>150</v>
      </c>
      <c r="B67" s="52">
        <f>C67+F67</f>
        <v>0</v>
      </c>
      <c r="C67" s="52">
        <f>SUM(D67:E67)</f>
        <v>0</v>
      </c>
      <c r="D67" s="52"/>
      <c r="E67" s="52"/>
      <c r="F67" s="52"/>
    </row>
    <row r="68" ht="15" customHeight="1" spans="1:6">
      <c r="A68" s="63" t="s">
        <v>151</v>
      </c>
      <c r="B68" s="52">
        <f>C68+F68</f>
        <v>0</v>
      </c>
      <c r="C68" s="52">
        <f>SUM(D68:E68)</f>
        <v>0</v>
      </c>
      <c r="D68" s="52"/>
      <c r="E68" s="52"/>
      <c r="F68" s="52"/>
    </row>
    <row r="69" ht="15" customHeight="1" spans="1:6">
      <c r="A69" s="63" t="s">
        <v>152</v>
      </c>
      <c r="B69" s="52">
        <f>C69+F69</f>
        <v>0</v>
      </c>
      <c r="C69" s="52">
        <f>SUM(D69:E69)</f>
        <v>0</v>
      </c>
      <c r="D69" s="52"/>
      <c r="E69" s="52"/>
      <c r="F69" s="52"/>
    </row>
    <row r="70" ht="15" customHeight="1" spans="1:6">
      <c r="A70" s="63" t="s">
        <v>153</v>
      </c>
      <c r="B70" s="52">
        <f>C70+F70</f>
        <v>0</v>
      </c>
      <c r="C70" s="52">
        <f>SUM(D70:E70)</f>
        <v>0</v>
      </c>
      <c r="D70" s="52"/>
      <c r="E70" s="52"/>
      <c r="F70" s="52"/>
    </row>
    <row r="71" ht="15" customHeight="1" spans="1:6">
      <c r="A71" s="63" t="s">
        <v>154</v>
      </c>
      <c r="B71" s="52">
        <f t="shared" ref="B71:B111" si="30">C71+F71</f>
        <v>0</v>
      </c>
      <c r="C71" s="52">
        <f t="shared" ref="C71:C111" si="31">SUM(D71:E71)</f>
        <v>0</v>
      </c>
      <c r="D71" s="52"/>
      <c r="E71" s="52"/>
      <c r="F71" s="52"/>
    </row>
    <row r="72" ht="15" customHeight="1" spans="1:6">
      <c r="A72" s="63" t="s">
        <v>155</v>
      </c>
      <c r="B72" s="52">
        <f>C72+F72</f>
        <v>0</v>
      </c>
      <c r="C72" s="52">
        <f>SUM(D72:E72)</f>
        <v>0</v>
      </c>
      <c r="D72" s="52"/>
      <c r="E72" s="52"/>
      <c r="F72" s="52"/>
    </row>
    <row r="73" ht="15" customHeight="1" spans="1:6">
      <c r="A73" s="63" t="s">
        <v>156</v>
      </c>
      <c r="B73" s="52">
        <f>C73+F73</f>
        <v>0</v>
      </c>
      <c r="C73" s="52">
        <f>SUM(D73:E73)</f>
        <v>0</v>
      </c>
      <c r="D73" s="52"/>
      <c r="E73" s="52"/>
      <c r="F73" s="52"/>
    </row>
    <row r="74" ht="15" customHeight="1" spans="1:6">
      <c r="A74" s="63" t="s">
        <v>157</v>
      </c>
      <c r="B74" s="52">
        <f>C74+F74</f>
        <v>0</v>
      </c>
      <c r="C74" s="52">
        <f>SUM(D74:E74)</f>
        <v>0</v>
      </c>
      <c r="D74" s="52"/>
      <c r="E74" s="52"/>
      <c r="F74" s="52"/>
    </row>
    <row r="75" ht="15" customHeight="1" spans="1:6">
      <c r="A75" s="63" t="s">
        <v>158</v>
      </c>
      <c r="B75" s="52">
        <f>C75+F75</f>
        <v>0</v>
      </c>
      <c r="C75" s="52">
        <f>SUM(D75:E75)</f>
        <v>0</v>
      </c>
      <c r="D75" s="52"/>
      <c r="E75" s="52"/>
      <c r="F75" s="52"/>
    </row>
    <row r="76" ht="15" customHeight="1" spans="1:6">
      <c r="A76" s="63" t="s">
        <v>159</v>
      </c>
      <c r="B76" s="52">
        <f>C76+F76</f>
        <v>0</v>
      </c>
      <c r="C76" s="52">
        <f>SUM(D76:E76)</f>
        <v>0</v>
      </c>
      <c r="D76" s="52"/>
      <c r="E76" s="52"/>
      <c r="F76" s="52"/>
    </row>
    <row r="77" ht="15" customHeight="1" spans="1:6">
      <c r="A77" s="63" t="s">
        <v>160</v>
      </c>
      <c r="B77" s="52">
        <f>C77+F77</f>
        <v>0</v>
      </c>
      <c r="C77" s="52">
        <f>SUM(D77:E77)</f>
        <v>0</v>
      </c>
      <c r="D77" s="52"/>
      <c r="E77" s="52"/>
      <c r="F77" s="52"/>
    </row>
    <row r="78" ht="15" customHeight="1" spans="1:6">
      <c r="A78" s="62" t="s">
        <v>161</v>
      </c>
      <c r="B78" s="52">
        <f t="shared" ref="B78" si="32">SUM(B79:B94)</f>
        <v>2496</v>
      </c>
      <c r="C78" s="52">
        <f t="shared" ref="C78" si="33">SUM(C79:C94)</f>
        <v>0</v>
      </c>
      <c r="D78" s="52">
        <f t="shared" ref="D78" si="34">SUM(D79:D94)</f>
        <v>0</v>
      </c>
      <c r="E78" s="52">
        <f t="shared" ref="E78" si="35">SUM(E79:E94)</f>
        <v>0</v>
      </c>
      <c r="F78" s="52">
        <f t="shared" ref="F78" si="36">SUM(F79:F94)</f>
        <v>2496</v>
      </c>
    </row>
    <row r="79" ht="15" customHeight="1" spans="1:6">
      <c r="A79" s="63" t="s">
        <v>149</v>
      </c>
      <c r="B79" s="52">
        <f t="shared" ref="B79:B94" si="37">C79+F79</f>
        <v>979</v>
      </c>
      <c r="C79" s="52">
        <f t="shared" ref="C79:C94" si="38">SUM(D79:E79)</f>
        <v>0</v>
      </c>
      <c r="D79" s="52"/>
      <c r="E79" s="52"/>
      <c r="F79" s="52">
        <v>979</v>
      </c>
    </row>
    <row r="80" ht="15" customHeight="1" spans="1:6">
      <c r="A80" s="63" t="s">
        <v>150</v>
      </c>
      <c r="B80" s="52">
        <f>C80+F80</f>
        <v>474</v>
      </c>
      <c r="C80" s="52">
        <f>SUM(D80:E80)</f>
        <v>0</v>
      </c>
      <c r="D80" s="52"/>
      <c r="E80" s="52"/>
      <c r="F80" s="52">
        <v>474</v>
      </c>
    </row>
    <row r="81" ht="15" customHeight="1" spans="1:6">
      <c r="A81" s="63" t="s">
        <v>151</v>
      </c>
      <c r="B81" s="52">
        <f>C81+F81</f>
        <v>0</v>
      </c>
      <c r="C81" s="52">
        <f>SUM(D81:E81)</f>
        <v>0</v>
      </c>
      <c r="D81" s="52"/>
      <c r="E81" s="52"/>
      <c r="F81" s="52"/>
    </row>
    <row r="82" ht="15" customHeight="1" spans="1:6">
      <c r="A82" s="63" t="s">
        <v>152</v>
      </c>
      <c r="B82" s="52">
        <f>C82+F82</f>
        <v>0</v>
      </c>
      <c r="C82" s="52">
        <f>SUM(D82:E82)</f>
        <v>0</v>
      </c>
      <c r="D82" s="52"/>
      <c r="E82" s="52"/>
      <c r="F82" s="52"/>
    </row>
    <row r="83" ht="15" customHeight="1" spans="1:6">
      <c r="A83" s="63" t="s">
        <v>153</v>
      </c>
      <c r="B83" s="52">
        <f>C83+F83</f>
        <v>1043</v>
      </c>
      <c r="C83" s="52">
        <f>SUM(D83:E83)</f>
        <v>0</v>
      </c>
      <c r="D83" s="52"/>
      <c r="E83" s="52"/>
      <c r="F83" s="52">
        <v>1043</v>
      </c>
    </row>
    <row r="84" ht="15" customHeight="1" spans="1:6">
      <c r="A84" s="63" t="s">
        <v>154</v>
      </c>
      <c r="B84" s="52">
        <f>C84+F84</f>
        <v>0</v>
      </c>
      <c r="C84" s="52">
        <f>SUM(D84:E84)</f>
        <v>0</v>
      </c>
      <c r="D84" s="52"/>
      <c r="E84" s="52"/>
      <c r="F84" s="52"/>
    </row>
    <row r="85" ht="15" customHeight="1" spans="1:6">
      <c r="A85" s="63" t="s">
        <v>155</v>
      </c>
      <c r="B85" s="52">
        <f>C85+F85</f>
        <v>0</v>
      </c>
      <c r="C85" s="52">
        <f>SUM(D85:E85)</f>
        <v>0</v>
      </c>
      <c r="D85" s="52"/>
      <c r="E85" s="52"/>
      <c r="F85" s="52"/>
    </row>
    <row r="86" ht="15" customHeight="1" spans="1:6">
      <c r="A86" s="63" t="s">
        <v>162</v>
      </c>
      <c r="B86" s="52">
        <f>C86+F86</f>
        <v>0</v>
      </c>
      <c r="C86" s="52">
        <f>SUM(D86:E86)</f>
        <v>0</v>
      </c>
      <c r="D86" s="52"/>
      <c r="E86" s="52"/>
      <c r="F86" s="52"/>
    </row>
    <row r="87" ht="15" customHeight="1" spans="1:6">
      <c r="A87" s="63" t="s">
        <v>163</v>
      </c>
      <c r="B87" s="52">
        <f>C87+F87</f>
        <v>0</v>
      </c>
      <c r="C87" s="52">
        <f>SUM(D87:E87)</f>
        <v>0</v>
      </c>
      <c r="D87" s="52"/>
      <c r="E87" s="52"/>
      <c r="F87" s="52"/>
    </row>
    <row r="88" ht="15" customHeight="1" spans="1:6">
      <c r="A88" s="63" t="s">
        <v>164</v>
      </c>
      <c r="B88" s="52">
        <f>C88+F88</f>
        <v>0</v>
      </c>
      <c r="C88" s="52">
        <f>SUM(D88:E88)</f>
        <v>0</v>
      </c>
      <c r="D88" s="52"/>
      <c r="E88" s="52"/>
      <c r="F88" s="52"/>
    </row>
    <row r="89" ht="15" customHeight="1" spans="1:6">
      <c r="A89" s="63" t="s">
        <v>165</v>
      </c>
      <c r="B89" s="52">
        <f>C89+F89</f>
        <v>0</v>
      </c>
      <c r="C89" s="52">
        <f>SUM(D89:E89)</f>
        <v>0</v>
      </c>
      <c r="D89" s="52"/>
      <c r="E89" s="52"/>
      <c r="F89" s="52"/>
    </row>
    <row r="90" ht="15" customHeight="1" spans="1:6">
      <c r="A90" s="63" t="s">
        <v>156</v>
      </c>
      <c r="B90" s="52">
        <f>C90+F90</f>
        <v>0</v>
      </c>
      <c r="C90" s="52">
        <f>SUM(D90:E90)</f>
        <v>0</v>
      </c>
      <c r="D90" s="52"/>
      <c r="E90" s="52"/>
      <c r="F90" s="52"/>
    </row>
    <row r="91" ht="15" customHeight="1" spans="1:6">
      <c r="A91" s="63" t="s">
        <v>157</v>
      </c>
      <c r="B91" s="52">
        <f>C91+F91</f>
        <v>0</v>
      </c>
      <c r="C91" s="52">
        <f>SUM(D91:E91)</f>
        <v>0</v>
      </c>
      <c r="D91" s="52"/>
      <c r="E91" s="52"/>
      <c r="F91" s="52"/>
    </row>
    <row r="92" ht="15" customHeight="1" spans="1:6">
      <c r="A92" s="63" t="s">
        <v>158</v>
      </c>
      <c r="B92" s="52">
        <f>C92+F92</f>
        <v>0</v>
      </c>
      <c r="C92" s="52">
        <f>SUM(D92:E92)</f>
        <v>0</v>
      </c>
      <c r="D92" s="52"/>
      <c r="E92" s="52"/>
      <c r="F92" s="52"/>
    </row>
    <row r="93" ht="15" customHeight="1" spans="1:6">
      <c r="A93" s="63" t="s">
        <v>159</v>
      </c>
      <c r="B93" s="52">
        <f>C93+F93</f>
        <v>0</v>
      </c>
      <c r="C93" s="52">
        <f>SUM(D93:E93)</f>
        <v>0</v>
      </c>
      <c r="D93" s="52"/>
      <c r="E93" s="52"/>
      <c r="F93" s="52"/>
    </row>
    <row r="94" ht="15" customHeight="1" spans="1:6">
      <c r="A94" s="63" t="s">
        <v>166</v>
      </c>
      <c r="B94" s="52">
        <f>C94+F94</f>
        <v>0</v>
      </c>
      <c r="C94" s="52">
        <f>SUM(D94:E94)</f>
        <v>0</v>
      </c>
      <c r="D94" s="52"/>
      <c r="E94" s="52"/>
      <c r="F94" s="52"/>
    </row>
    <row r="95" ht="15" customHeight="1" spans="1:6">
      <c r="A95" s="62" t="s">
        <v>167</v>
      </c>
      <c r="B95" s="52">
        <f t="shared" ref="B95" si="39">SUM(B96:B97)</f>
        <v>0</v>
      </c>
      <c r="C95" s="52">
        <f t="shared" ref="C95" si="40">SUM(C96:C97)</f>
        <v>0</v>
      </c>
      <c r="D95" s="52">
        <f t="shared" ref="D95" si="41">SUM(D96:D97)</f>
        <v>0</v>
      </c>
      <c r="E95" s="52">
        <f t="shared" ref="E95" si="42">SUM(E96:E97)</f>
        <v>0</v>
      </c>
      <c r="F95" s="52">
        <f t="shared" ref="F95" si="43">SUM(F96:F97)</f>
        <v>0</v>
      </c>
    </row>
    <row r="96" ht="15" customHeight="1" spans="1:6">
      <c r="A96" s="63" t="s">
        <v>168</v>
      </c>
      <c r="B96" s="52">
        <f t="shared" ref="B96:B103" si="44">C96+F96</f>
        <v>0</v>
      </c>
      <c r="C96" s="52">
        <f t="shared" ref="C96:C103" si="45">SUM(D96:E96)</f>
        <v>0</v>
      </c>
      <c r="D96" s="52"/>
      <c r="E96" s="52"/>
      <c r="F96" s="52"/>
    </row>
    <row r="97" ht="15" customHeight="1" spans="1:6">
      <c r="A97" s="63" t="s">
        <v>169</v>
      </c>
      <c r="B97" s="52">
        <f>C97+F97</f>
        <v>0</v>
      </c>
      <c r="C97" s="52">
        <f>SUM(D97:E97)</f>
        <v>0</v>
      </c>
      <c r="D97" s="52"/>
      <c r="E97" s="52"/>
      <c r="F97" s="52"/>
    </row>
    <row r="98" ht="15" customHeight="1" spans="1:6">
      <c r="A98" s="64" t="s">
        <v>170</v>
      </c>
      <c r="B98" s="52">
        <f t="shared" ref="B98" si="46">SUM(B99:B103)</f>
        <v>0</v>
      </c>
      <c r="C98" s="52">
        <f t="shared" ref="C98" si="47">SUM(C99:C103)</f>
        <v>0</v>
      </c>
      <c r="D98" s="52">
        <f t="shared" ref="D98" si="48">SUM(D99:D103)</f>
        <v>0</v>
      </c>
      <c r="E98" s="52">
        <f t="shared" ref="E98" si="49">SUM(E99:E103)</f>
        <v>0</v>
      </c>
      <c r="F98" s="52">
        <f t="shared" ref="F98" si="50">SUM(F99:F103)</f>
        <v>0</v>
      </c>
    </row>
    <row r="99" ht="15" customHeight="1" spans="1:6">
      <c r="A99" s="63" t="s">
        <v>168</v>
      </c>
      <c r="B99" s="52">
        <f t="shared" ref="B99:B103" si="51">C99+F99</f>
        <v>0</v>
      </c>
      <c r="C99" s="52">
        <f t="shared" ref="C99:C103" si="52">SUM(D99:E99)</f>
        <v>0</v>
      </c>
      <c r="D99" s="52"/>
      <c r="E99" s="52"/>
      <c r="F99" s="52"/>
    </row>
    <row r="100" ht="15" customHeight="1" spans="1:6">
      <c r="A100" s="63" t="s">
        <v>171</v>
      </c>
      <c r="B100" s="52">
        <f>C100+F100</f>
        <v>0</v>
      </c>
      <c r="C100" s="52">
        <f>SUM(D100:E100)</f>
        <v>0</v>
      </c>
      <c r="D100" s="52"/>
      <c r="E100" s="52"/>
      <c r="F100" s="52"/>
    </row>
    <row r="101" ht="15" customHeight="1" spans="1:6">
      <c r="A101" s="63" t="s">
        <v>172</v>
      </c>
      <c r="B101" s="52">
        <f>C101+F101</f>
        <v>0</v>
      </c>
      <c r="C101" s="52">
        <f>SUM(D101:E101)</f>
        <v>0</v>
      </c>
      <c r="D101" s="52"/>
      <c r="E101" s="52"/>
      <c r="F101" s="52"/>
    </row>
    <row r="102" ht="15" customHeight="1" spans="1:6">
      <c r="A102" s="63" t="s">
        <v>173</v>
      </c>
      <c r="B102" s="52">
        <f>C102+F102</f>
        <v>0</v>
      </c>
      <c r="C102" s="52">
        <f>SUM(D102:E102)</f>
        <v>0</v>
      </c>
      <c r="D102" s="52"/>
      <c r="E102" s="52"/>
      <c r="F102" s="52"/>
    </row>
    <row r="103" ht="15" customHeight="1" spans="1:6">
      <c r="A103" s="63" t="s">
        <v>169</v>
      </c>
      <c r="B103" s="52">
        <f>C103+F103</f>
        <v>0</v>
      </c>
      <c r="C103" s="52">
        <f>SUM(D103:E103)</f>
        <v>0</v>
      </c>
      <c r="D103" s="52"/>
      <c r="E103" s="52"/>
      <c r="F103" s="52"/>
    </row>
    <row r="104" ht="15" customHeight="1" spans="1:6">
      <c r="A104" s="64" t="s">
        <v>174</v>
      </c>
      <c r="B104" s="52">
        <f t="shared" ref="B104" si="53">SUM(B105:B106)</f>
        <v>0</v>
      </c>
      <c r="C104" s="52">
        <f t="shared" ref="C104" si="54">SUM(C105:C106)</f>
        <v>0</v>
      </c>
      <c r="D104" s="52">
        <f t="shared" ref="D104" si="55">SUM(D105:D106)</f>
        <v>0</v>
      </c>
      <c r="E104" s="52">
        <f t="shared" ref="E104" si="56">SUM(E105:E106)</f>
        <v>0</v>
      </c>
      <c r="F104" s="52">
        <f t="shared" ref="F104" si="57">SUM(F105:F106)</f>
        <v>0</v>
      </c>
    </row>
    <row r="105" ht="15" customHeight="1" spans="1:6">
      <c r="A105" s="63" t="s">
        <v>175</v>
      </c>
      <c r="B105" s="52">
        <f t="shared" ref="B105:B111" si="58">C105+F105</f>
        <v>0</v>
      </c>
      <c r="C105" s="52">
        <f t="shared" ref="C105:C111" si="59">SUM(D105:E105)</f>
        <v>0</v>
      </c>
      <c r="D105" s="52"/>
      <c r="E105" s="52"/>
      <c r="F105" s="52"/>
    </row>
    <row r="106" ht="15" customHeight="1" spans="1:6">
      <c r="A106" s="63" t="s">
        <v>176</v>
      </c>
      <c r="B106" s="52">
        <f>C106+F106</f>
        <v>0</v>
      </c>
      <c r="C106" s="52">
        <f>SUM(D106:E106)</f>
        <v>0</v>
      </c>
      <c r="D106" s="52"/>
      <c r="E106" s="52"/>
      <c r="F106" s="52"/>
    </row>
    <row r="107" ht="15" customHeight="1" spans="1:6">
      <c r="A107" s="62" t="s">
        <v>177</v>
      </c>
      <c r="B107" s="52">
        <f t="shared" ref="B107" si="60">SUM(B108:B111)</f>
        <v>304</v>
      </c>
      <c r="C107" s="52">
        <f t="shared" ref="C107" si="61">SUM(C108:C111)</f>
        <v>0</v>
      </c>
      <c r="D107" s="52">
        <f t="shared" ref="D107" si="62">SUM(D108:D111)</f>
        <v>0</v>
      </c>
      <c r="E107" s="52">
        <f t="shared" ref="E107" si="63">SUM(E108:E111)</f>
        <v>0</v>
      </c>
      <c r="F107" s="52">
        <f t="shared" ref="F107" si="64">SUM(F108:F111)</f>
        <v>304</v>
      </c>
    </row>
    <row r="108" ht="15" customHeight="1" spans="1:6">
      <c r="A108" s="63" t="s">
        <v>178</v>
      </c>
      <c r="B108" s="52">
        <f t="shared" ref="B108:B111" si="65">C108+F108</f>
        <v>0</v>
      </c>
      <c r="C108" s="52">
        <f t="shared" ref="C108:C111" si="66">SUM(D108:E108)</f>
        <v>0</v>
      </c>
      <c r="D108" s="52"/>
      <c r="E108" s="52"/>
      <c r="F108" s="52"/>
    </row>
    <row r="109" ht="15" customHeight="1" spans="1:6">
      <c r="A109" s="63" t="s">
        <v>179</v>
      </c>
      <c r="B109" s="52">
        <f>C109+F109</f>
        <v>0</v>
      </c>
      <c r="C109" s="52">
        <f>SUM(D109:E109)</f>
        <v>0</v>
      </c>
      <c r="D109" s="52"/>
      <c r="E109" s="52"/>
      <c r="F109" s="52"/>
    </row>
    <row r="110" ht="15" customHeight="1" spans="1:6">
      <c r="A110" s="63" t="s">
        <v>180</v>
      </c>
      <c r="B110" s="52">
        <f>C110+F110</f>
        <v>0</v>
      </c>
      <c r="C110" s="52">
        <f>SUM(D110:E110)</f>
        <v>0</v>
      </c>
      <c r="D110" s="52"/>
      <c r="E110" s="52"/>
      <c r="F110" s="52"/>
    </row>
    <row r="111" ht="15" customHeight="1" spans="1:6">
      <c r="A111" s="63" t="s">
        <v>181</v>
      </c>
      <c r="B111" s="52">
        <f>C111+F111</f>
        <v>304</v>
      </c>
      <c r="C111" s="52">
        <f>SUM(D111:E111)</f>
        <v>0</v>
      </c>
      <c r="D111" s="52"/>
      <c r="E111" s="52"/>
      <c r="F111" s="52">
        <v>304</v>
      </c>
    </row>
    <row r="112" ht="15" customHeight="1" spans="1:6">
      <c r="A112" s="65" t="s">
        <v>32</v>
      </c>
      <c r="B112" s="52">
        <f t="shared" ref="B112:F112" si="67">B6+B20+B48+B60+B65+B78+B95+B98+B104+B107</f>
        <v>53139.33</v>
      </c>
      <c r="C112" s="52">
        <f>C6+C20+C48+C60+C65+C78+C95+C98+C104+C107</f>
        <v>50339.33</v>
      </c>
      <c r="D112" s="52">
        <f>D6+D20+D48+D60+D65+D78+D95+D98+D104+D107</f>
        <v>44620.28</v>
      </c>
      <c r="E112" s="52">
        <f>E6+E20+E48+E60+E65+E78+E95+E98+E104+E107</f>
        <v>5719.05</v>
      </c>
      <c r="F112" s="52">
        <f>F6+F20+F48+F60+F65+F78+F95+F98+F104+F107</f>
        <v>2800</v>
      </c>
    </row>
  </sheetData>
  <mergeCells count="6">
    <mergeCell ref="A2:F2"/>
    <mergeCell ref="E3:F3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2:B12"/>
  <sheetViews>
    <sheetView showZeros="0" workbookViewId="0">
      <selection activeCell="F13" sqref="F13"/>
    </sheetView>
  </sheetViews>
  <sheetFormatPr defaultColWidth="9" defaultRowHeight="13.5" outlineLevelCol="1"/>
  <cols>
    <col min="1" max="1" width="50" customWidth="1"/>
    <col min="2" max="2" width="33.625" customWidth="1"/>
  </cols>
  <sheetData>
    <row r="2" ht="25.5" spans="1:2">
      <c r="A2" s="43" t="s">
        <v>182</v>
      </c>
      <c r="B2" s="43"/>
    </row>
    <row r="3" ht="28.5" customHeight="1" spans="2:2">
      <c r="B3" s="54" t="s">
        <v>1</v>
      </c>
    </row>
    <row r="4" ht="26.25" customHeight="1" spans="1:2">
      <c r="A4" s="51" t="s">
        <v>4</v>
      </c>
      <c r="B4" s="51" t="s">
        <v>183</v>
      </c>
    </row>
    <row r="5" ht="24" customHeight="1" spans="1:2">
      <c r="A5" s="52" t="s">
        <v>32</v>
      </c>
      <c r="B5" s="52"/>
    </row>
    <row r="6" ht="24" customHeight="1" spans="1:2">
      <c r="A6" s="55" t="s">
        <v>184</v>
      </c>
      <c r="B6" s="52"/>
    </row>
    <row r="7" ht="24" customHeight="1" spans="1:2">
      <c r="A7" s="55" t="s">
        <v>185</v>
      </c>
      <c r="B7" s="52">
        <v>0.24</v>
      </c>
    </row>
    <row r="8" ht="24" customHeight="1" spans="1:2">
      <c r="A8" s="55" t="s">
        <v>186</v>
      </c>
      <c r="B8" s="52">
        <f>SUM(B9:B10)</f>
        <v>0</v>
      </c>
    </row>
    <row r="9" ht="24" customHeight="1" spans="1:2">
      <c r="A9" s="55" t="s">
        <v>187</v>
      </c>
      <c r="B9" s="52"/>
    </row>
    <row r="10" ht="24" customHeight="1" spans="1:2">
      <c r="A10" s="55" t="s">
        <v>188</v>
      </c>
      <c r="B10" s="52"/>
    </row>
    <row r="11" ht="30.75" customHeight="1" spans="1:2">
      <c r="A11" s="56" t="s">
        <v>189</v>
      </c>
      <c r="B11" s="56"/>
    </row>
    <row r="12" ht="30.75" customHeight="1" spans="1:2">
      <c r="A12" s="57" t="s">
        <v>190</v>
      </c>
      <c r="B12" s="57"/>
    </row>
  </sheetData>
  <mergeCells count="3">
    <mergeCell ref="A2:B2"/>
    <mergeCell ref="A11:B11"/>
    <mergeCell ref="A12:B1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13"/>
  <sheetViews>
    <sheetView workbookViewId="0">
      <selection activeCell="C5" sqref="C5"/>
    </sheetView>
  </sheetViews>
  <sheetFormatPr defaultColWidth="9" defaultRowHeight="13.5" outlineLevelCol="5"/>
  <cols>
    <col min="1" max="1" width="24.5" customWidth="1"/>
    <col min="2" max="2" width="15.625" customWidth="1"/>
    <col min="3" max="3" width="10.75" customWidth="1"/>
    <col min="4" max="4" width="10.375" customWidth="1"/>
    <col min="5" max="5" width="9.75" customWidth="1"/>
    <col min="6" max="6" width="10.875" customWidth="1"/>
  </cols>
  <sheetData>
    <row r="2" ht="25.5" spans="1:6">
      <c r="A2" s="43" t="s">
        <v>191</v>
      </c>
      <c r="B2" s="43"/>
      <c r="C2" s="43"/>
      <c r="D2" s="43"/>
      <c r="E2" s="43"/>
      <c r="F2" s="43"/>
    </row>
    <row r="3" ht="33" customHeight="1" spans="6:6">
      <c r="F3" s="44" t="s">
        <v>1</v>
      </c>
    </row>
    <row r="4" ht="23.25" customHeight="1" spans="1:6">
      <c r="A4" s="45" t="s">
        <v>27</v>
      </c>
      <c r="B4" s="46" t="s">
        <v>28</v>
      </c>
      <c r="C4" s="47" t="s">
        <v>73</v>
      </c>
      <c r="D4" s="48"/>
      <c r="E4" s="49"/>
      <c r="F4" s="45" t="s">
        <v>74</v>
      </c>
    </row>
    <row r="5" ht="23.25" customHeight="1" spans="1:6">
      <c r="A5" s="50"/>
      <c r="B5" s="50"/>
      <c r="C5" s="51" t="s">
        <v>32</v>
      </c>
      <c r="D5" s="51" t="s">
        <v>78</v>
      </c>
      <c r="E5" s="51" t="s">
        <v>79</v>
      </c>
      <c r="F5" s="50"/>
    </row>
    <row r="6" ht="26.25" customHeight="1" spans="1:6">
      <c r="A6" s="52"/>
      <c r="B6" s="52"/>
      <c r="C6" s="52"/>
      <c r="D6" s="52"/>
      <c r="E6" s="52"/>
      <c r="F6" s="52"/>
    </row>
    <row r="7" ht="26.25" customHeight="1" spans="1:6">
      <c r="A7" s="52"/>
      <c r="B7" s="52"/>
      <c r="C7" s="52"/>
      <c r="D7" s="52"/>
      <c r="E7" s="52"/>
      <c r="F7" s="52"/>
    </row>
    <row r="8" ht="26.25" customHeight="1" spans="1:6">
      <c r="A8" s="52"/>
      <c r="B8" s="52"/>
      <c r="C8" s="52"/>
      <c r="D8" s="52"/>
      <c r="E8" s="52"/>
      <c r="F8" s="52"/>
    </row>
    <row r="9" ht="26.25" customHeight="1" spans="1:6">
      <c r="A9" s="52"/>
      <c r="B9" s="52"/>
      <c r="C9" s="52"/>
      <c r="D9" s="52"/>
      <c r="E9" s="52"/>
      <c r="F9" s="52"/>
    </row>
    <row r="10" ht="26.25" customHeight="1" spans="1:6">
      <c r="A10" s="52"/>
      <c r="B10" s="52"/>
      <c r="C10" s="52"/>
      <c r="D10" s="52"/>
      <c r="E10" s="52"/>
      <c r="F10" s="52"/>
    </row>
    <row r="11" ht="26.25" customHeight="1" spans="1:6">
      <c r="A11" s="52"/>
      <c r="B11" s="52"/>
      <c r="C11" s="52"/>
      <c r="D11" s="52"/>
      <c r="E11" s="52"/>
      <c r="F11" s="52"/>
    </row>
    <row r="12" ht="26.25" customHeight="1" spans="1:6">
      <c r="A12" s="52"/>
      <c r="B12" s="52"/>
      <c r="C12" s="52"/>
      <c r="D12" s="52"/>
      <c r="E12" s="52"/>
      <c r="F12" s="52"/>
    </row>
    <row r="13" ht="26.25" customHeight="1" spans="1:6">
      <c r="A13" s="53" t="s">
        <v>32</v>
      </c>
      <c r="B13" s="52"/>
      <c r="C13" s="52"/>
      <c r="D13" s="52"/>
      <c r="E13" s="52"/>
      <c r="F13" s="52"/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7"/>
  <sheetViews>
    <sheetView tabSelected="1" workbookViewId="0">
      <selection activeCell="N14" sqref="N14"/>
    </sheetView>
  </sheetViews>
  <sheetFormatPr defaultColWidth="9" defaultRowHeight="13.5"/>
  <cols>
    <col min="2" max="2" width="7" customWidth="1"/>
    <col min="3" max="4" width="6.75" customWidth="1"/>
    <col min="5" max="5" width="5.875" customWidth="1"/>
    <col min="6" max="6" width="4.125" customWidth="1"/>
    <col min="7" max="7" width="3.25" customWidth="1"/>
    <col min="8" max="8" width="2.75" customWidth="1"/>
    <col min="9" max="9" width="6.875" customWidth="1"/>
    <col min="10" max="10" width="1.5" customWidth="1"/>
    <col min="11" max="11" width="5.125" customWidth="1"/>
    <col min="12" max="12" width="6.125" customWidth="1"/>
    <col min="13" max="13" width="8.625" customWidth="1"/>
    <col min="14" max="14" width="15" customWidth="1"/>
  </cols>
  <sheetData>
    <row r="1" ht="14.25" spans="1:1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7" customHeight="1" spans="1:14">
      <c r="A2" s="3" t="s">
        <v>192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36" customHeight="1" spans="1:14">
      <c r="A3" s="4" t="s">
        <v>193</v>
      </c>
      <c r="B3" s="4"/>
      <c r="C3" s="5" t="s">
        <v>194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36.75" customHeight="1" spans="1:14">
      <c r="A4" s="4" t="s">
        <v>195</v>
      </c>
      <c r="B4" s="4"/>
      <c r="C4" s="6" t="s">
        <v>196</v>
      </c>
      <c r="D4" s="7"/>
      <c r="E4" s="7"/>
      <c r="F4" s="7"/>
      <c r="G4" s="8"/>
      <c r="H4" s="4" t="s">
        <v>197</v>
      </c>
      <c r="I4" s="4"/>
      <c r="J4" s="4"/>
      <c r="K4" s="4"/>
      <c r="L4" s="5" t="s">
        <v>198</v>
      </c>
      <c r="M4" s="5"/>
      <c r="N4" s="5"/>
    </row>
    <row r="5" ht="36.75" customHeight="1" spans="1:14">
      <c r="A5" s="4" t="s">
        <v>199</v>
      </c>
      <c r="B5" s="4"/>
      <c r="C5" s="9" t="s">
        <v>200</v>
      </c>
      <c r="D5" s="10"/>
      <c r="E5" s="10"/>
      <c r="F5" s="10"/>
      <c r="G5" s="10"/>
      <c r="H5" s="4" t="s">
        <v>201</v>
      </c>
      <c r="I5" s="4"/>
      <c r="J5" s="4"/>
      <c r="K5" s="4"/>
      <c r="L5" s="6" t="s">
        <v>202</v>
      </c>
      <c r="M5" s="7"/>
      <c r="N5" s="8"/>
    </row>
    <row r="6" ht="25.5" customHeight="1" spans="1:14">
      <c r="A6" s="11" t="s">
        <v>203</v>
      </c>
      <c r="B6" s="12"/>
      <c r="C6" s="13" t="s">
        <v>204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ht="21" customHeight="1" spans="1:14">
      <c r="A7" s="14"/>
      <c r="B7" s="15"/>
      <c r="C7" s="13" t="s">
        <v>205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ht="18" customHeight="1" spans="1:14">
      <c r="A8" s="4" t="s">
        <v>206</v>
      </c>
      <c r="B8" s="4"/>
      <c r="C8" s="4"/>
      <c r="D8" s="4"/>
      <c r="E8" s="4" t="s">
        <v>207</v>
      </c>
      <c r="F8" s="4"/>
      <c r="G8" s="4"/>
      <c r="H8" s="4"/>
      <c r="I8" s="4"/>
      <c r="J8" s="4"/>
      <c r="K8" s="4"/>
      <c r="L8" s="4"/>
      <c r="M8" s="4"/>
      <c r="N8" s="36" t="s">
        <v>208</v>
      </c>
    </row>
    <row r="9" ht="75" customHeight="1" spans="1:14">
      <c r="A9" s="4"/>
      <c r="B9" s="4"/>
      <c r="C9" s="4"/>
      <c r="D9" s="4"/>
      <c r="E9" s="16" t="s">
        <v>209</v>
      </c>
      <c r="F9" s="16"/>
      <c r="G9" s="16"/>
      <c r="H9" s="16"/>
      <c r="I9" s="16"/>
      <c r="J9" s="16"/>
      <c r="K9" s="16"/>
      <c r="L9" s="16"/>
      <c r="M9" s="16"/>
      <c r="N9" s="37" t="s">
        <v>210</v>
      </c>
    </row>
    <row r="10" spans="1:14">
      <c r="A10" s="17" t="s">
        <v>211</v>
      </c>
      <c r="B10" s="18"/>
      <c r="C10" s="18"/>
      <c r="D10" s="19"/>
      <c r="E10" s="5" t="s">
        <v>212</v>
      </c>
      <c r="F10" s="5"/>
      <c r="G10" s="5" t="s">
        <v>213</v>
      </c>
      <c r="H10" s="5"/>
      <c r="I10" s="5"/>
      <c r="J10" s="5"/>
      <c r="K10" s="5" t="s">
        <v>214</v>
      </c>
      <c r="L10" s="5"/>
      <c r="M10" s="5"/>
      <c r="N10" s="5" t="s">
        <v>215</v>
      </c>
    </row>
    <row r="11" ht="22" customHeight="1" spans="1:14">
      <c r="A11" s="20"/>
      <c r="B11" s="21"/>
      <c r="C11" s="21"/>
      <c r="D11" s="22"/>
      <c r="E11" s="23" t="s">
        <v>216</v>
      </c>
      <c r="F11" s="24"/>
      <c r="G11" s="23" t="s">
        <v>217</v>
      </c>
      <c r="H11" s="25"/>
      <c r="I11" s="25"/>
      <c r="J11" s="24"/>
      <c r="K11" s="16" t="s">
        <v>218</v>
      </c>
      <c r="L11" s="16"/>
      <c r="M11" s="16"/>
      <c r="N11" s="38">
        <v>1</v>
      </c>
    </row>
    <row r="12" ht="21" customHeight="1" spans="1:14">
      <c r="A12" s="20"/>
      <c r="B12" s="21"/>
      <c r="C12" s="21"/>
      <c r="D12" s="22"/>
      <c r="E12" s="26"/>
      <c r="F12" s="27"/>
      <c r="G12" s="26"/>
      <c r="H12" s="28"/>
      <c r="I12" s="28"/>
      <c r="J12" s="27"/>
      <c r="K12" s="16" t="s">
        <v>219</v>
      </c>
      <c r="L12" s="16"/>
      <c r="M12" s="16"/>
      <c r="N12" s="39" t="s">
        <v>220</v>
      </c>
    </row>
    <row r="13" ht="21" customHeight="1" spans="1:14">
      <c r="A13" s="20"/>
      <c r="B13" s="21"/>
      <c r="C13" s="21"/>
      <c r="D13" s="22"/>
      <c r="E13" s="26"/>
      <c r="F13" s="27"/>
      <c r="G13" s="26"/>
      <c r="H13" s="28"/>
      <c r="I13" s="28"/>
      <c r="J13" s="27"/>
      <c r="K13" s="40" t="s">
        <v>221</v>
      </c>
      <c r="L13" s="41"/>
      <c r="M13" s="42"/>
      <c r="N13" s="39" t="s">
        <v>222</v>
      </c>
    </row>
    <row r="14" ht="21" customHeight="1" spans="1:14">
      <c r="A14" s="20"/>
      <c r="B14" s="21"/>
      <c r="C14" s="21"/>
      <c r="D14" s="22"/>
      <c r="E14" s="26"/>
      <c r="F14" s="27"/>
      <c r="G14" s="26"/>
      <c r="H14" s="28"/>
      <c r="I14" s="28"/>
      <c r="J14" s="27"/>
      <c r="K14" s="40" t="s">
        <v>223</v>
      </c>
      <c r="L14" s="41"/>
      <c r="M14" s="42"/>
      <c r="N14" s="39" t="s">
        <v>224</v>
      </c>
    </row>
    <row r="15" ht="21" customHeight="1" spans="1:14">
      <c r="A15" s="20"/>
      <c r="B15" s="21"/>
      <c r="C15" s="21"/>
      <c r="D15" s="22"/>
      <c r="E15" s="26"/>
      <c r="F15" s="27"/>
      <c r="G15" s="26"/>
      <c r="H15" s="28"/>
      <c r="I15" s="28"/>
      <c r="J15" s="27"/>
      <c r="K15" s="40" t="s">
        <v>225</v>
      </c>
      <c r="L15" s="41"/>
      <c r="M15" s="42"/>
      <c r="N15" s="39" t="s">
        <v>226</v>
      </c>
    </row>
    <row r="16" ht="21" customHeight="1" spans="1:14">
      <c r="A16" s="20"/>
      <c r="B16" s="21"/>
      <c r="C16" s="21"/>
      <c r="D16" s="22"/>
      <c r="E16" s="26"/>
      <c r="F16" s="27"/>
      <c r="G16" s="26"/>
      <c r="H16" s="28"/>
      <c r="I16" s="28"/>
      <c r="J16" s="27"/>
      <c r="K16" s="40" t="s">
        <v>227</v>
      </c>
      <c r="L16" s="41"/>
      <c r="M16" s="42"/>
      <c r="N16" s="39" t="s">
        <v>228</v>
      </c>
    </row>
    <row r="17" ht="21" customHeight="1" spans="1:14">
      <c r="A17" s="20"/>
      <c r="B17" s="21"/>
      <c r="C17" s="21"/>
      <c r="D17" s="22"/>
      <c r="E17" s="26"/>
      <c r="F17" s="27"/>
      <c r="G17" s="29"/>
      <c r="H17" s="30"/>
      <c r="I17" s="30"/>
      <c r="J17" s="34"/>
      <c r="K17" s="40" t="s">
        <v>229</v>
      </c>
      <c r="L17" s="41"/>
      <c r="M17" s="42"/>
      <c r="N17" s="39" t="s">
        <v>228</v>
      </c>
    </row>
    <row r="18" ht="21" customHeight="1" spans="1:14">
      <c r="A18" s="20"/>
      <c r="B18" s="21"/>
      <c r="C18" s="21"/>
      <c r="D18" s="22"/>
      <c r="E18" s="26"/>
      <c r="F18" s="27"/>
      <c r="G18" s="29"/>
      <c r="H18" s="30"/>
      <c r="I18" s="30"/>
      <c r="J18" s="34"/>
      <c r="K18" s="40" t="s">
        <v>230</v>
      </c>
      <c r="L18" s="41"/>
      <c r="M18" s="42"/>
      <c r="N18" s="39" t="s">
        <v>220</v>
      </c>
    </row>
    <row r="19" ht="21" customHeight="1" spans="1:14">
      <c r="A19" s="20"/>
      <c r="B19" s="21"/>
      <c r="C19" s="21"/>
      <c r="D19" s="22"/>
      <c r="E19" s="26"/>
      <c r="F19" s="27"/>
      <c r="G19" s="29"/>
      <c r="H19" s="30"/>
      <c r="I19" s="30"/>
      <c r="J19" s="34"/>
      <c r="K19" s="40" t="s">
        <v>231</v>
      </c>
      <c r="L19" s="41"/>
      <c r="M19" s="42"/>
      <c r="N19" s="39" t="s">
        <v>232</v>
      </c>
    </row>
    <row r="20" ht="21" customHeight="1" spans="1:14">
      <c r="A20" s="20"/>
      <c r="B20" s="21"/>
      <c r="C20" s="21"/>
      <c r="D20" s="22"/>
      <c r="E20" s="26"/>
      <c r="F20" s="27"/>
      <c r="G20" s="29"/>
      <c r="H20" s="30"/>
      <c r="I20" s="30"/>
      <c r="J20" s="34"/>
      <c r="K20" s="40" t="s">
        <v>233</v>
      </c>
      <c r="L20" s="41"/>
      <c r="M20" s="42"/>
      <c r="N20" s="39" t="s">
        <v>226</v>
      </c>
    </row>
    <row r="21" ht="21" customHeight="1" spans="1:14">
      <c r="A21" s="20"/>
      <c r="B21" s="21"/>
      <c r="C21" s="21"/>
      <c r="D21" s="22"/>
      <c r="E21" s="26"/>
      <c r="F21" s="27"/>
      <c r="G21" s="29"/>
      <c r="H21" s="30"/>
      <c r="I21" s="30"/>
      <c r="J21" s="34"/>
      <c r="K21" s="40" t="s">
        <v>234</v>
      </c>
      <c r="L21" s="41"/>
      <c r="M21" s="42"/>
      <c r="N21" s="39" t="s">
        <v>235</v>
      </c>
    </row>
    <row r="22" ht="74.1" customHeight="1" spans="1:14">
      <c r="A22" s="20"/>
      <c r="B22" s="21"/>
      <c r="C22" s="21"/>
      <c r="D22" s="22"/>
      <c r="E22" s="26"/>
      <c r="F22" s="27"/>
      <c r="G22" s="5" t="s">
        <v>236</v>
      </c>
      <c r="H22" s="5"/>
      <c r="I22" s="5"/>
      <c r="J22" s="5"/>
      <c r="K22" s="16" t="s">
        <v>237</v>
      </c>
      <c r="L22" s="16"/>
      <c r="M22" s="16"/>
      <c r="N22" s="38">
        <v>1</v>
      </c>
    </row>
    <row r="23" ht="21" customHeight="1" spans="1:14">
      <c r="A23" s="20"/>
      <c r="B23" s="21"/>
      <c r="C23" s="21"/>
      <c r="D23" s="22"/>
      <c r="E23" s="26"/>
      <c r="F23" s="27"/>
      <c r="G23" s="5"/>
      <c r="H23" s="5"/>
      <c r="I23" s="5"/>
      <c r="J23" s="5"/>
      <c r="K23" s="16"/>
      <c r="L23" s="16"/>
      <c r="M23" s="16"/>
      <c r="N23" s="5"/>
    </row>
    <row r="24" ht="72" customHeight="1" spans="1:14">
      <c r="A24" s="20"/>
      <c r="B24" s="21"/>
      <c r="C24" s="21"/>
      <c r="D24" s="22"/>
      <c r="E24" s="26"/>
      <c r="F24" s="27"/>
      <c r="G24" s="5" t="s">
        <v>238</v>
      </c>
      <c r="H24" s="5"/>
      <c r="I24" s="5"/>
      <c r="J24" s="5"/>
      <c r="K24" s="16" t="s">
        <v>239</v>
      </c>
      <c r="L24" s="16"/>
      <c r="M24" s="16"/>
      <c r="N24" s="38" t="s">
        <v>240</v>
      </c>
    </row>
    <row r="25" ht="21" customHeight="1" spans="1:14">
      <c r="A25" s="31"/>
      <c r="B25" s="32"/>
      <c r="C25" s="32"/>
      <c r="D25" s="33"/>
      <c r="E25" s="29"/>
      <c r="F25" s="34"/>
      <c r="G25" s="5"/>
      <c r="H25" s="5"/>
      <c r="I25" s="5"/>
      <c r="J25" s="5"/>
      <c r="K25" s="16"/>
      <c r="L25" s="16"/>
      <c r="M25" s="16"/>
      <c r="N25" s="5"/>
    </row>
    <row r="26" ht="72" customHeight="1" spans="1:14">
      <c r="A26" s="35" t="s">
        <v>211</v>
      </c>
      <c r="B26" s="35"/>
      <c r="C26" s="35"/>
      <c r="D26" s="35"/>
      <c r="E26" s="23" t="s">
        <v>216</v>
      </c>
      <c r="F26" s="24"/>
      <c r="G26" s="5" t="s">
        <v>241</v>
      </c>
      <c r="H26" s="5"/>
      <c r="I26" s="5"/>
      <c r="J26" s="5"/>
      <c r="K26" s="16" t="s">
        <v>242</v>
      </c>
      <c r="L26" s="16"/>
      <c r="M26" s="16"/>
      <c r="N26" s="38" t="s">
        <v>243</v>
      </c>
    </row>
    <row r="27" ht="21" customHeight="1" spans="1:14">
      <c r="A27" s="35"/>
      <c r="B27" s="35"/>
      <c r="C27" s="35"/>
      <c r="D27" s="35"/>
      <c r="E27" s="29"/>
      <c r="F27" s="34"/>
      <c r="G27" s="5"/>
      <c r="H27" s="5"/>
      <c r="I27" s="5"/>
      <c r="J27" s="5"/>
      <c r="K27" s="16"/>
      <c r="L27" s="16"/>
      <c r="M27" s="16"/>
      <c r="N27" s="5"/>
    </row>
    <row r="28" ht="101.1" customHeight="1" spans="1:14">
      <c r="A28" s="35"/>
      <c r="B28" s="35"/>
      <c r="C28" s="35"/>
      <c r="D28" s="35"/>
      <c r="E28" s="5" t="s">
        <v>244</v>
      </c>
      <c r="F28" s="5"/>
      <c r="G28" s="5" t="s">
        <v>245</v>
      </c>
      <c r="H28" s="5"/>
      <c r="I28" s="5"/>
      <c r="J28" s="5"/>
      <c r="K28" s="16" t="s">
        <v>246</v>
      </c>
      <c r="L28" s="16"/>
      <c r="M28" s="16"/>
      <c r="N28" s="38" t="s">
        <v>247</v>
      </c>
    </row>
    <row r="29" ht="21" customHeight="1" spans="1:14">
      <c r="A29" s="35"/>
      <c r="B29" s="35"/>
      <c r="C29" s="35"/>
      <c r="D29" s="35"/>
      <c r="E29" s="5"/>
      <c r="F29" s="5"/>
      <c r="G29" s="5"/>
      <c r="H29" s="5"/>
      <c r="I29" s="5"/>
      <c r="J29" s="5"/>
      <c r="K29" s="16"/>
      <c r="L29" s="16"/>
      <c r="M29" s="16"/>
      <c r="N29" s="5"/>
    </row>
    <row r="30" ht="51" customHeight="1" spans="1:14">
      <c r="A30" s="35"/>
      <c r="B30" s="35"/>
      <c r="C30" s="35"/>
      <c r="D30" s="35"/>
      <c r="E30" s="5"/>
      <c r="F30" s="5"/>
      <c r="G30" s="5" t="s">
        <v>248</v>
      </c>
      <c r="H30" s="5"/>
      <c r="I30" s="5"/>
      <c r="J30" s="5"/>
      <c r="K30" s="16" t="s">
        <v>249</v>
      </c>
      <c r="L30" s="16"/>
      <c r="M30" s="16"/>
      <c r="N30" s="5" t="s">
        <v>250</v>
      </c>
    </row>
    <row r="31" ht="21" customHeight="1" spans="1:14">
      <c r="A31" s="35"/>
      <c r="B31" s="35"/>
      <c r="C31" s="35"/>
      <c r="D31" s="35"/>
      <c r="E31" s="5"/>
      <c r="F31" s="5"/>
      <c r="G31" s="5"/>
      <c r="H31" s="5"/>
      <c r="I31" s="5"/>
      <c r="J31" s="5"/>
      <c r="K31" s="16"/>
      <c r="L31" s="16"/>
      <c r="M31" s="16"/>
      <c r="N31" s="5"/>
    </row>
    <row r="32" ht="21" customHeight="1" spans="1:14">
      <c r="A32" s="35"/>
      <c r="B32" s="35"/>
      <c r="C32" s="35"/>
      <c r="D32" s="35"/>
      <c r="E32" s="5"/>
      <c r="F32" s="5"/>
      <c r="G32" s="5" t="s">
        <v>251</v>
      </c>
      <c r="H32" s="5"/>
      <c r="I32" s="5"/>
      <c r="J32" s="5"/>
      <c r="K32" s="16"/>
      <c r="L32" s="16"/>
      <c r="M32" s="16"/>
      <c r="N32" s="5"/>
    </row>
    <row r="33" ht="21" customHeight="1" spans="1:14">
      <c r="A33" s="35"/>
      <c r="B33" s="35"/>
      <c r="C33" s="35"/>
      <c r="D33" s="35"/>
      <c r="E33" s="5"/>
      <c r="F33" s="5"/>
      <c r="G33" s="5"/>
      <c r="H33" s="5"/>
      <c r="I33" s="5"/>
      <c r="J33" s="5"/>
      <c r="K33" s="16"/>
      <c r="L33" s="16"/>
      <c r="M33" s="16"/>
      <c r="N33" s="5"/>
    </row>
    <row r="34" ht="69.95" customHeight="1" spans="1:14">
      <c r="A34" s="35"/>
      <c r="B34" s="35"/>
      <c r="C34" s="35"/>
      <c r="D34" s="35"/>
      <c r="E34" s="5"/>
      <c r="F34" s="5"/>
      <c r="G34" s="5" t="s">
        <v>252</v>
      </c>
      <c r="H34" s="5"/>
      <c r="I34" s="5"/>
      <c r="J34" s="5"/>
      <c r="K34" s="16" t="s">
        <v>253</v>
      </c>
      <c r="L34" s="16"/>
      <c r="M34" s="16"/>
      <c r="N34" s="5" t="s">
        <v>254</v>
      </c>
    </row>
    <row r="35" ht="21" customHeight="1" spans="1:14">
      <c r="A35" s="35"/>
      <c r="B35" s="35"/>
      <c r="C35" s="35"/>
      <c r="D35" s="35"/>
      <c r="E35" s="5"/>
      <c r="F35" s="5"/>
      <c r="G35" s="5"/>
      <c r="H35" s="5"/>
      <c r="I35" s="5"/>
      <c r="J35" s="5"/>
      <c r="K35" s="16"/>
      <c r="L35" s="16"/>
      <c r="M35" s="16"/>
      <c r="N35" s="5"/>
    </row>
    <row r="36" ht="21" customHeight="1" spans="1:14">
      <c r="A36" s="35"/>
      <c r="B36" s="35"/>
      <c r="C36" s="35"/>
      <c r="D36" s="35"/>
      <c r="E36" s="5"/>
      <c r="F36" s="5"/>
      <c r="G36" s="5" t="s">
        <v>255</v>
      </c>
      <c r="H36" s="5"/>
      <c r="I36" s="5"/>
      <c r="J36" s="5"/>
      <c r="K36" s="16" t="s">
        <v>256</v>
      </c>
      <c r="L36" s="16"/>
      <c r="M36" s="16"/>
      <c r="N36" s="5" t="s">
        <v>257</v>
      </c>
    </row>
    <row r="37" ht="21" customHeight="1" spans="1:14">
      <c r="A37" s="35"/>
      <c r="B37" s="35"/>
      <c r="C37" s="35"/>
      <c r="D37" s="35"/>
      <c r="E37" s="5"/>
      <c r="F37" s="5"/>
      <c r="G37" s="5"/>
      <c r="H37" s="5"/>
      <c r="I37" s="5"/>
      <c r="J37" s="5"/>
      <c r="K37" s="16"/>
      <c r="L37" s="16"/>
      <c r="M37" s="16"/>
      <c r="N37" s="5"/>
    </row>
  </sheetData>
  <mergeCells count="64">
    <mergeCell ref="B1:C1"/>
    <mergeCell ref="D1:K1"/>
    <mergeCell ref="L1:M1"/>
    <mergeCell ref="A2:N2"/>
    <mergeCell ref="A3:B3"/>
    <mergeCell ref="C3:N3"/>
    <mergeCell ref="A4:B4"/>
    <mergeCell ref="C4:G4"/>
    <mergeCell ref="H4:K4"/>
    <mergeCell ref="L4:N4"/>
    <mergeCell ref="A5:B5"/>
    <mergeCell ref="C5:G5"/>
    <mergeCell ref="H5:K5"/>
    <mergeCell ref="L5:N5"/>
    <mergeCell ref="C6:N6"/>
    <mergeCell ref="C7:N7"/>
    <mergeCell ref="E8:M8"/>
    <mergeCell ref="E9:M9"/>
    <mergeCell ref="E10:F10"/>
    <mergeCell ref="G10:J10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23:M23"/>
    <mergeCell ref="K24:M24"/>
    <mergeCell ref="K25:M25"/>
    <mergeCell ref="K26:M26"/>
    <mergeCell ref="K27:M27"/>
    <mergeCell ref="K28:M28"/>
    <mergeCell ref="K29:M29"/>
    <mergeCell ref="K30:M30"/>
    <mergeCell ref="K31:M31"/>
    <mergeCell ref="K32:M32"/>
    <mergeCell ref="K33:M33"/>
    <mergeCell ref="K34:M34"/>
    <mergeCell ref="K35:M35"/>
    <mergeCell ref="K36:M36"/>
    <mergeCell ref="K37:M37"/>
    <mergeCell ref="A6:B7"/>
    <mergeCell ref="A8:D9"/>
    <mergeCell ref="A10:D25"/>
    <mergeCell ref="E11:F25"/>
    <mergeCell ref="G11:J21"/>
    <mergeCell ref="G22:J23"/>
    <mergeCell ref="G24:J25"/>
    <mergeCell ref="A26:D37"/>
    <mergeCell ref="E26:F27"/>
    <mergeCell ref="G26:J27"/>
    <mergeCell ref="E28:F37"/>
    <mergeCell ref="G28:J29"/>
    <mergeCell ref="G30:J31"/>
    <mergeCell ref="G32:J33"/>
    <mergeCell ref="G34:J35"/>
    <mergeCell ref="G36:J37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附表1－收支预算表</vt:lpstr>
      <vt:lpstr>附表2－收入预算表</vt:lpstr>
      <vt:lpstr>附表3－支出预算表</vt:lpstr>
      <vt:lpstr>附表4-财政拨款收支预算表</vt:lpstr>
      <vt:lpstr>附表5－一般公共预算财政拨款功能分类支出预算表</vt:lpstr>
      <vt:lpstr>附表6－一般公共预算财政拨款经济分类支出预算表</vt:lpstr>
      <vt:lpstr>附表7－一般公共预算“三公”经费支出预算表</vt:lpstr>
      <vt:lpstr>附表8－政府性基金预算财政拨款支出预算表</vt:lpstr>
      <vt:lpstr>附表9－部门项目支出绩效目标表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caiwu</cp:lastModifiedBy>
  <dcterms:created xsi:type="dcterms:W3CDTF">2019-05-17T14:37:57Z</dcterms:created>
  <dcterms:modified xsi:type="dcterms:W3CDTF">2019-05-17T14:40:35Z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