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3" firstSheet="6" activeTab="9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8" r:id="rId7"/>
    <sheet name="附表8－政府性基金预算财政拨款支出预算表" sheetId="9" r:id="rId8"/>
    <sheet name="附表9－部门项目支出绩效目标表" sheetId="10" r:id="rId9"/>
    <sheet name="附表10-国有资本经营预算支出表" sheetId="11" r:id="rId10"/>
  </sheets>
  <calcPr calcId="144525"/>
</workbook>
</file>

<file path=xl/sharedStrings.xml><?xml version="1.0" encoding="utf-8"?>
<sst xmlns="http://schemas.openxmlformats.org/spreadsheetml/2006/main" count="425" uniqueCount="244">
  <si>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</si>
  <si>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</si>
  <si>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</si>
  <si>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</si>
  <si>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</si>
  <si>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</si>
  <si>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</si>
  <si>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</si>
  <si>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</si>
  <si>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二、文化旅游体育与传媒支出</t>
  </si>
  <si>
    <t>非税收入</t>
  </si>
  <si>
    <t>三、社会保障和就业支出</t>
  </si>
  <si>
    <t>二、政府性基金预算拨款收入</t>
  </si>
  <si>
    <t>四、卫生健康支出</t>
  </si>
  <si>
    <t>三、事业收入</t>
  </si>
  <si>
    <t>五、农林水支出</t>
  </si>
  <si>
    <t>四、事业单位经营收入</t>
  </si>
  <si>
    <t>六、住房保障支出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</si>
  <si>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</si>
  <si>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</si>
  <si>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</si>
  <si>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</si>
  <si>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</si>
  <si>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</si>
  <si>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</si>
  <si>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</si>
  <si>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</si>
  <si>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</si>
  <si>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</si>
  <si>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</si>
  <si>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</si>
  <si>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</si>
  <si>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</si>
  <si>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</si>
  <si>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</si>
  <si>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</si>
  <si>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</si>
  <si>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</si>
  <si>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</si>
  <si>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</si>
  <si>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</si>
  <si>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</si>
  <si>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</si>
  <si>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</si>
  <si>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</si>
  <si>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政府办公厅（室）及相关机构事务</t>
  </si>
  <si>
    <t>行政运行</t>
  </si>
  <si>
    <t>机关服务</t>
  </si>
  <si>
    <t>其他政府办公厅（室）及相关机构事务</t>
  </si>
  <si>
    <t>财政事务</t>
  </si>
  <si>
    <t>事业运行</t>
  </si>
  <si>
    <t>文化和旅游</t>
  </si>
  <si>
    <t>群众文化</t>
  </si>
  <si>
    <t>广播电视</t>
  </si>
  <si>
    <t xml:space="preserve">  广播</t>
  </si>
  <si>
    <t>人力资源和社会保障管理事务</t>
  </si>
  <si>
    <t>综合业务管理</t>
  </si>
  <si>
    <t>行政事业单位养老支出</t>
  </si>
  <si>
    <t>行政单位离退休</t>
  </si>
  <si>
    <t>事业单位离退休</t>
  </si>
  <si>
    <t xml:space="preserve">  机关事业单位基本养老保险缴费支出</t>
  </si>
  <si>
    <t>机关事业单位职业年金缴费支出</t>
  </si>
  <si>
    <t>其他社会保障和就业支出</t>
  </si>
  <si>
    <t xml:space="preserve">  其他社会保障和就业支出</t>
  </si>
  <si>
    <t>计划生育事务</t>
  </si>
  <si>
    <t>计划生育服务</t>
  </si>
  <si>
    <t>计划生育机构</t>
  </si>
  <si>
    <t>行政事业单位医疗</t>
  </si>
  <si>
    <t xml:space="preserve">    行政单位医疗</t>
  </si>
  <si>
    <t xml:space="preserve">    事业单位医疗</t>
  </si>
  <si>
    <t>农业农村</t>
  </si>
  <si>
    <t>林业和草原</t>
  </si>
  <si>
    <t>事业机构</t>
  </si>
  <si>
    <t>水利</t>
  </si>
  <si>
    <t>水利行业业务管理</t>
  </si>
  <si>
    <t>水资源节约管理与保护</t>
  </si>
  <si>
    <t>农村综合改革</t>
  </si>
  <si>
    <t>对村民委员会和村党支部的补助</t>
  </si>
  <si>
    <t xml:space="preserve">    住房改革支出</t>
  </si>
  <si>
    <t xml:space="preserve">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</si>
  <si>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</si>
  <si>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</si>
  <si>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</si>
  <si>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</si>
  <si>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</si>
  <si>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</si>
  <si>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</si>
  <si>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</si>
  <si>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</si>
  <si>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</si>
  <si>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</si>
  <si>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</si>
  <si>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</si>
  <si>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</si>
  <si>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</si>
  <si>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</si>
  <si>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</si>
  <si>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</si>
  <si>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</si>
  <si>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</si>
  <si>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</si>
  <si>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</si>
  <si>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</si>
  <si>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</si>
  <si>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</si>
  <si>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</si>
  <si>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</si>
  <si>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</si>
  <si>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</si>
  <si>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</si>
  <si>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</si>
  <si>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</si>
  <si>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</si>
  <si>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</si>
  <si>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</si>
  <si>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</si>
  <si>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</si>
  <si>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</si>
  <si>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</si>
  <si>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</si>
  <si>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</si>
  <si>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</si>
  <si>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</si>
  <si>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</si>
  <si>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</si>
  <si>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</si>
  <si>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</si>
  <si>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</si>
  <si>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</si>
  <si>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</si>
  <si>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</si>
  <si>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</si>
  <si>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</si>
  <si>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</si>
  <si>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</si>
  <si>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</si>
  <si>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</si>
  <si>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</si>
  <si>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</si>
  <si>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</si>
  <si>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</si>
  <si>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</si>
  <si>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</si>
  <si>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</si>
  <si>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</si>
  <si>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</si>
  <si>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</si>
  <si>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</si>
  <si>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</si>
  <si>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</si>
  <si>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</si>
  <si>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</si>
  <si>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</si>
  <si>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</si>
  <si>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</si>
  <si>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</si>
  <si>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</si>
  <si>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</si>
  <si>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</si>
  <si>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</si>
  <si>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</si>
  <si>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</si>
  <si>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</si>
  <si>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</si>
  <si>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</si>
  <si>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</si>
  <si>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</si>
  <si>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</si>
  <si>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</si>
  <si>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</si>
  <si>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</si>
  <si>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</si>
  <si>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</si>
  <si>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</si>
  <si>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</si>
  <si>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</si>
  <si>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</si>
  <si>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</si>
  <si>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</si>
  <si>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</si>
  <si>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</si>
  <si>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</si>
  <si>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</si>
  <si>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</si>
  <si>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</si>
  <si>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</si>
  <si>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</si>
  <si>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</si>
  <si>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</si>
  <si>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注：表格中涂颜色部分不得有基本支出。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</si>
  <si>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</si>
  <si>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</si>
  <si>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</si>
  <si>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</si>
  <si>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</si>
  <si>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</si>
  <si>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</si>
  <si>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说明：1、“2021年预算数”的单位范围包括部门本级1个预算单位。</t>
  </si>
  <si>
    <t xml:space="preserve">      2、“2021年预算数”的实有人员76人，其中：在职人员76 人，离退休人员0人。</t>
  </si>
  <si>
    <t>政府性基金预算财政拨款支出预算表</t>
  </si>
  <si>
    <t>注：本单位2021年无政府性基金支出预算。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</si>
  <si>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</si>
  <si>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</si>
  <si>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</si>
  <si>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</si>
  <si>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</si>
  <si>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</si>
  <si>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</si>
  <si>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</si>
  <si>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</si>
  <si>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</si>
  <si>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</si>
  <si>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</si>
  <si>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</si>
  <si>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</si>
  <si>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</si>
  <si>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</si>
  <si>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</si>
  <si>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</si>
  <si>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</si>
  <si>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</si>
  <si>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</si>
  <si>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</si>
  <si>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</si>
  <si>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</si>
  <si>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</si>
  <si>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</si>
  <si>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</si>
  <si>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</si>
  <si>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</si>
  <si>
    <t>梨树县2021年国有资本经营支出预算表</t>
  </si>
  <si>
    <t>预算科目</t>
  </si>
  <si>
    <t>备注</t>
  </si>
  <si>
    <t>一、国有资本经营支出合计</t>
  </si>
  <si>
    <t>（一）解决历史遗留问题及改革成本支出</t>
  </si>
  <si>
    <t>国有企业改革成本支出</t>
  </si>
  <si>
    <t>（二）国有企业资本金注入</t>
  </si>
  <si>
    <t>（三）国有企业政策性补贴</t>
  </si>
  <si>
    <t>（四）金融国有资本经营预算支出</t>
  </si>
  <si>
    <t>（五）其他国有资本经营预算支出</t>
  </si>
  <si>
    <t>二、转移性支出</t>
  </si>
  <si>
    <t>调出资金</t>
  </si>
  <si>
    <t>年终结余</t>
  </si>
  <si>
    <t>支  出  总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</si>
</sst>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sz val="18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2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" borderId="20" applyNumberFormat="0" applyAlignment="0" applyProtection="0">
      <alignment vertical="center"/>
    </xf>
    <xf numFmtId="0" fontId="27" fillId="2" borderId="16" applyNumberFormat="0" applyAlignment="0" applyProtection="0">
      <alignment vertical="center"/>
    </xf>
    <xf numFmtId="0" fontId="28" fillId="9" borderId="21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" fillId="0" borderId="0"/>
  </cellStyleXfs>
  <cellXfs count="9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3" fontId="1" fillId="2" borderId="0" xfId="49" applyNumberFormat="1" applyFont="1" applyFill="1" applyAlignment="1" applyProtection="1">
      <alignment horizontal="center" vertical="center"/>
    </xf>
    <xf numFmtId="3" fontId="2" fillId="2" borderId="0" xfId="49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3" fontId="4" fillId="0" borderId="2" xfId="49" applyNumberFormat="1" applyFont="1" applyFill="1" applyBorder="1" applyAlignment="1" applyProtection="1">
      <alignment horizontal="center" vertical="center"/>
    </xf>
    <xf numFmtId="3" fontId="4" fillId="0" borderId="1" xfId="49" applyNumberFormat="1" applyFont="1" applyFill="1" applyBorder="1" applyAlignment="1" applyProtection="1">
      <alignment horizontal="left" vertical="center"/>
    </xf>
    <xf numFmtId="3" fontId="4" fillId="0" borderId="2" xfId="49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3" fontId="4" fillId="0" borderId="1" xfId="49" applyNumberFormat="1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 wrapText="1" indent="1"/>
    </xf>
    <xf numFmtId="0" fontId="9" fillId="0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9" fillId="0" borderId="0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2"/>
      <protection locked="0"/>
    </xf>
    <xf numFmtId="0" fontId="0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indent="2"/>
    </xf>
    <xf numFmtId="0" fontId="0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2"/>
    </xf>
    <xf numFmtId="0" fontId="9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6" fontId="9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B8" sqref="B8"/>
    </sheetView>
  </sheetViews>
  <sheetFormatPr defaultColWidth="9" defaultRowHeight="13.5" outlineLevelCol="3"/>
  <cols>
    <col min="1" max="1" width="29.6333333333333" customWidth="1"/>
    <col min="2" max="2" width="13.75" customWidth="1"/>
    <col min="3" max="3" width="29.5" customWidth="1"/>
    <col min="4" max="4" width="14.1333333333333" customWidth="1"/>
  </cols>
  <sheetData>
    <row r="2" ht="31.5" customHeight="1" spans="1:4">
      <c r="A2" s="26" t="s">
        <v>0</v>
      </c>
      <c r="B2" s="26"/>
      <c r="C2" s="26"/>
      <c r="D2" s="26"/>
    </row>
    <row r="3" ht="22.5" customHeight="1" spans="4:4">
      <c r="D3" s="37" t="s">
        <v>1</v>
      </c>
    </row>
    <row r="4" ht="21" customHeight="1" spans="1:4">
      <c r="A4" s="30" t="s">
        <v>2</v>
      </c>
      <c r="B4" s="32"/>
      <c r="C4" s="30" t="s">
        <v>3</v>
      </c>
      <c r="D4" s="32"/>
    </row>
    <row r="5" ht="21" customHeight="1" spans="1:4">
      <c r="A5" s="34" t="s">
        <v>4</v>
      </c>
      <c r="B5" s="34" t="s">
        <v>5</v>
      </c>
      <c r="C5" s="34" t="s">
        <v>4</v>
      </c>
      <c r="D5" s="34" t="s">
        <v>5</v>
      </c>
    </row>
    <row r="6" ht="21" customHeight="1" spans="1:4">
      <c r="A6" s="35" t="s">
        <v>6</v>
      </c>
      <c r="B6" s="35">
        <f>SUM(B7:B8)</f>
        <v>1112.7</v>
      </c>
      <c r="C6" s="74" t="s">
        <v>7</v>
      </c>
      <c r="D6" s="35">
        <v>266.16</v>
      </c>
    </row>
    <row r="7" ht="21" customHeight="1" spans="1:4">
      <c r="A7" s="76" t="s">
        <v>8</v>
      </c>
      <c r="B7" s="35">
        <v>1112.7</v>
      </c>
      <c r="C7" s="74" t="s">
        <v>9</v>
      </c>
      <c r="D7" s="35">
        <v>41.99</v>
      </c>
    </row>
    <row r="8" ht="21" customHeight="1" spans="1:4">
      <c r="A8" s="76" t="s">
        <v>10</v>
      </c>
      <c r="B8" s="35"/>
      <c r="C8" s="74" t="s">
        <v>11</v>
      </c>
      <c r="D8" s="35">
        <v>149.24</v>
      </c>
    </row>
    <row r="9" ht="21" customHeight="1" spans="1:4">
      <c r="A9" s="35" t="s">
        <v>12</v>
      </c>
      <c r="B9" s="35"/>
      <c r="C9" s="74" t="s">
        <v>13</v>
      </c>
      <c r="D9" s="35">
        <v>45.81</v>
      </c>
    </row>
    <row r="10" ht="21" customHeight="1" spans="1:4">
      <c r="A10" s="35" t="s">
        <v>14</v>
      </c>
      <c r="B10" s="35"/>
      <c r="C10" s="74" t="s">
        <v>15</v>
      </c>
      <c r="D10" s="35">
        <v>550.37</v>
      </c>
    </row>
    <row r="11" ht="21" customHeight="1" spans="1:4">
      <c r="A11" s="35" t="s">
        <v>16</v>
      </c>
      <c r="B11" s="35"/>
      <c r="C11" s="77" t="s">
        <v>17</v>
      </c>
      <c r="D11" s="35">
        <v>59.13</v>
      </c>
    </row>
    <row r="12" ht="21" customHeight="1" spans="1:4">
      <c r="A12" s="35" t="s">
        <v>18</v>
      </c>
      <c r="B12" s="35"/>
      <c r="C12" s="35"/>
      <c r="D12" s="35"/>
    </row>
    <row r="13" ht="21" customHeight="1" spans="1:4">
      <c r="A13" s="35" t="s">
        <v>19</v>
      </c>
      <c r="B13" s="35"/>
      <c r="C13" s="35"/>
      <c r="D13" s="35"/>
    </row>
    <row r="14" ht="21" customHeight="1" spans="1:4">
      <c r="A14" s="35" t="s">
        <v>20</v>
      </c>
      <c r="B14" s="35"/>
      <c r="C14" s="35"/>
      <c r="D14" s="35"/>
    </row>
    <row r="15" ht="21" customHeight="1" spans="1:4">
      <c r="A15" s="35"/>
      <c r="B15" s="35"/>
      <c r="C15" s="35"/>
      <c r="D15" s="35"/>
    </row>
    <row r="16" ht="21" customHeight="1" spans="1:4">
      <c r="A16" s="36" t="s">
        <v>21</v>
      </c>
      <c r="B16" s="36">
        <f>B6+B9+B10+B11+B12+B13+B14</f>
        <v>1112.7</v>
      </c>
      <c r="C16" s="36" t="s">
        <v>22</v>
      </c>
      <c r="D16" s="36">
        <f>SUM(D6:D15)</f>
        <v>1112.7</v>
      </c>
    </row>
    <row r="17" ht="21" customHeight="1" spans="1:4">
      <c r="A17" s="35" t="s">
        <v>23</v>
      </c>
      <c r="B17" s="35"/>
      <c r="C17" s="35" t="s">
        <v>24</v>
      </c>
      <c r="D17" s="35"/>
    </row>
    <row r="18" ht="21" customHeight="1" spans="1:4">
      <c r="A18" s="35" t="s">
        <v>25</v>
      </c>
      <c r="B18" s="35"/>
      <c r="C18" s="35"/>
      <c r="D18" s="35"/>
    </row>
    <row r="19" ht="21" customHeight="1" spans="1:4">
      <c r="A19" s="36" t="s">
        <v>26</v>
      </c>
      <c r="B19" s="36">
        <f>B16+B17+B18</f>
        <v>1112.7</v>
      </c>
      <c r="C19" s="36" t="s">
        <v>27</v>
      </c>
      <c r="D19" s="36">
        <f>D16+D17</f>
        <v>1112.7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J15" sqref="J15"/>
    </sheetView>
  </sheetViews>
  <sheetFormatPr defaultColWidth="9" defaultRowHeight="13.5" outlineLevelCol="2"/>
  <cols>
    <col min="1" max="1" width="45.875" style="1" customWidth="1"/>
    <col min="2" max="2" width="18.5" style="1" customWidth="1"/>
    <col min="3" max="3" width="11.5" style="1" customWidth="1"/>
    <col min="4" max="16384" width="9" style="1"/>
  </cols>
  <sheetData>
    <row r="1" s="1" customFormat="1" ht="22.5" spans="1:3">
      <c r="A1" s="2" t="s">
        <v>230</v>
      </c>
      <c r="B1" s="2"/>
      <c r="C1" s="2"/>
    </row>
    <row r="2" s="1" customFormat="1" ht="36" customHeight="1" spans="1:3">
      <c r="A2" s="3"/>
      <c r="B2" s="3"/>
      <c r="C2" s="4" t="s">
        <v>1</v>
      </c>
    </row>
    <row r="3" s="1" customFormat="1" ht="36.95" customHeight="1" spans="1:3">
      <c r="A3" s="5" t="s">
        <v>231</v>
      </c>
      <c r="B3" s="6" t="s">
        <v>5</v>
      </c>
      <c r="C3" s="6" t="s">
        <v>232</v>
      </c>
    </row>
    <row r="4" s="1" customFormat="1" ht="36.95" customHeight="1" spans="1:3">
      <c r="A4" s="7" t="s">
        <v>233</v>
      </c>
      <c r="B4" s="6"/>
      <c r="C4" s="6"/>
    </row>
    <row r="5" s="1" customFormat="1" ht="24.95" customHeight="1" spans="1:3">
      <c r="A5" s="7" t="s">
        <v>234</v>
      </c>
      <c r="B5" s="8">
        <v>0</v>
      </c>
      <c r="C5" s="9"/>
    </row>
    <row r="6" s="1" customFormat="1" ht="24.95" customHeight="1" spans="1:3">
      <c r="A6" s="10" t="s">
        <v>235</v>
      </c>
      <c r="B6" s="8"/>
      <c r="C6" s="9"/>
    </row>
    <row r="7" s="1" customFormat="1" ht="24.95" customHeight="1" spans="1:3">
      <c r="A7" s="7" t="s">
        <v>236</v>
      </c>
      <c r="B7" s="8">
        <v>0</v>
      </c>
      <c r="C7" s="9"/>
    </row>
    <row r="8" s="1" customFormat="1" ht="24.95" customHeight="1" spans="1:3">
      <c r="A8" s="7" t="s">
        <v>237</v>
      </c>
      <c r="B8" s="8">
        <v>0</v>
      </c>
      <c r="C8" s="9"/>
    </row>
    <row r="9" s="1" customFormat="1" ht="24.95" customHeight="1" spans="1:3">
      <c r="A9" s="7" t="s">
        <v>238</v>
      </c>
      <c r="B9" s="8">
        <v>0</v>
      </c>
      <c r="C9" s="9"/>
    </row>
    <row r="10" s="1" customFormat="1" ht="24.95" customHeight="1" spans="1:3">
      <c r="A10" s="7" t="s">
        <v>239</v>
      </c>
      <c r="B10" s="8">
        <v>0</v>
      </c>
      <c r="C10" s="9"/>
    </row>
    <row r="11" s="1" customFormat="1" ht="24.95" customHeight="1" spans="1:3">
      <c r="A11" s="7" t="s">
        <v>240</v>
      </c>
      <c r="B11" s="8">
        <v>0</v>
      </c>
      <c r="C11" s="9"/>
    </row>
    <row r="12" s="1" customFormat="1" ht="24.95" customHeight="1" spans="1:3">
      <c r="A12" s="7" t="s">
        <v>241</v>
      </c>
      <c r="B12" s="8"/>
      <c r="C12" s="9"/>
    </row>
    <row r="13" s="1" customFormat="1" ht="24.95" customHeight="1" spans="1:3">
      <c r="A13" s="7" t="s">
        <v>242</v>
      </c>
      <c r="B13" s="8"/>
      <c r="C13" s="9"/>
    </row>
    <row r="14" s="1" customFormat="1" ht="24.95" customHeight="1" spans="1:3">
      <c r="A14" s="7"/>
      <c r="B14" s="8"/>
      <c r="C14" s="9"/>
    </row>
    <row r="15" s="1" customFormat="1" ht="24.95" customHeight="1" spans="1:3">
      <c r="A15" s="7"/>
      <c r="B15" s="8"/>
      <c r="C15" s="9"/>
    </row>
    <row r="16" s="1" customFormat="1" ht="24.95" customHeight="1" spans="1:3">
      <c r="A16" s="7"/>
      <c r="B16" s="8"/>
      <c r="C16" s="9"/>
    </row>
    <row r="17" s="1" customFormat="1" ht="24.95" customHeight="1" spans="1:3">
      <c r="A17" s="5" t="s">
        <v>243</v>
      </c>
      <c r="B17" s="8"/>
      <c r="C17" s="9"/>
    </row>
    <row r="18" s="1" customFormat="1" ht="35" customHeight="1" spans="1:3">
      <c r="A18" s="11"/>
      <c r="B18" s="11"/>
      <c r="C18" s="11"/>
    </row>
  </sheetData>
  <mergeCells count="3">
    <mergeCell ref="A1:C1"/>
    <mergeCell ref="A2:B2"/>
    <mergeCell ref="A18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54"/>
  <sheetViews>
    <sheetView showZeros="0" topLeftCell="A4" workbookViewId="0">
      <pane ySplit="3" topLeftCell="A17" activePane="bottomLeft" state="frozen"/>
      <selection/>
      <selection pane="bottomLeft" activeCell="U21" sqref="U21:Y28"/>
    </sheetView>
  </sheetViews>
  <sheetFormatPr defaultColWidth="9" defaultRowHeight="13.5"/>
  <cols>
    <col min="1" max="1" width="39.3833333333333" style="80" customWidth="1"/>
    <col min="2" max="6" width="9" style="80"/>
    <col min="7" max="16" width="3.38333333333333" style="80" customWidth="1"/>
    <col min="17" max="16384" width="9" style="80"/>
  </cols>
  <sheetData>
    <row r="2" ht="33" customHeight="1" spans="1:16">
      <c r="A2" s="81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ht="36.75" customHeight="1" spans="13:16">
      <c r="M3" s="82" t="s">
        <v>1</v>
      </c>
      <c r="N3" s="82"/>
      <c r="O3" s="82"/>
      <c r="P3" s="82"/>
    </row>
    <row r="4" s="79" customFormat="1" ht="21" customHeight="1" spans="1:16">
      <c r="A4" s="84" t="s">
        <v>29</v>
      </c>
      <c r="B4" s="84" t="s">
        <v>30</v>
      </c>
      <c r="C4" s="83" t="s">
        <v>31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 t="s">
        <v>32</v>
      </c>
      <c r="P4" s="84" t="s">
        <v>33</v>
      </c>
    </row>
    <row r="5" s="79" customFormat="1" ht="42.75" customHeight="1" spans="1:16">
      <c r="A5" s="91"/>
      <c r="B5" s="91"/>
      <c r="C5" s="84" t="s">
        <v>34</v>
      </c>
      <c r="D5" s="83" t="s">
        <v>35</v>
      </c>
      <c r="E5" s="83"/>
      <c r="F5" s="83"/>
      <c r="G5" s="84" t="s">
        <v>36</v>
      </c>
      <c r="H5" s="83" t="s">
        <v>37</v>
      </c>
      <c r="I5" s="83"/>
      <c r="J5" s="83"/>
      <c r="K5" s="84" t="s">
        <v>38</v>
      </c>
      <c r="L5" s="84" t="s">
        <v>39</v>
      </c>
      <c r="M5" s="84" t="s">
        <v>40</v>
      </c>
      <c r="N5" s="84" t="s">
        <v>41</v>
      </c>
      <c r="O5" s="91"/>
      <c r="P5" s="91"/>
    </row>
    <row r="6" s="79" customFormat="1" ht="119.25" customHeight="1" spans="1:16">
      <c r="A6" s="92"/>
      <c r="B6" s="92"/>
      <c r="C6" s="92"/>
      <c r="D6" s="83" t="s">
        <v>42</v>
      </c>
      <c r="E6" s="83" t="s">
        <v>8</v>
      </c>
      <c r="F6" s="83" t="s">
        <v>10</v>
      </c>
      <c r="G6" s="92"/>
      <c r="H6" s="83" t="s">
        <v>42</v>
      </c>
      <c r="I6" s="83" t="s">
        <v>43</v>
      </c>
      <c r="J6" s="83" t="s">
        <v>44</v>
      </c>
      <c r="K6" s="92"/>
      <c r="L6" s="92"/>
      <c r="M6" s="92"/>
      <c r="N6" s="92"/>
      <c r="O6" s="92"/>
      <c r="P6" s="92"/>
    </row>
    <row r="7" ht="18" customHeight="1" spans="1:16">
      <c r="A7" s="85" t="s">
        <v>7</v>
      </c>
      <c r="B7" s="52">
        <f>C7+O7+P7</f>
        <v>266.16</v>
      </c>
      <c r="C7" s="52">
        <f>D7+G7+H7+K7+L7+M7+N7</f>
        <v>266.16</v>
      </c>
      <c r="D7" s="52">
        <f>E7+F7</f>
        <v>266.16</v>
      </c>
      <c r="E7" s="52">
        <f>E8+E12</f>
        <v>266.16</v>
      </c>
      <c r="F7" s="52"/>
      <c r="G7" s="52"/>
      <c r="H7" s="52">
        <f>I7+J7</f>
        <v>0</v>
      </c>
      <c r="I7" s="52"/>
      <c r="J7" s="52"/>
      <c r="K7" s="52"/>
      <c r="L7" s="52"/>
      <c r="M7" s="52"/>
      <c r="N7" s="52"/>
      <c r="O7" s="52"/>
      <c r="P7" s="52"/>
    </row>
    <row r="8" ht="18" customHeight="1" spans="1:16">
      <c r="A8" s="86" t="s">
        <v>45</v>
      </c>
      <c r="B8" s="52">
        <f t="shared" ref="B8:B54" si="0">C8+O8+P8</f>
        <v>244.17</v>
      </c>
      <c r="C8" s="52">
        <f t="shared" ref="C8:C54" si="1">D8+G8+H8+K8+L8+M8+N8</f>
        <v>244.17</v>
      </c>
      <c r="D8" s="52">
        <f t="shared" ref="D8:D54" si="2">E8+F8</f>
        <v>244.17</v>
      </c>
      <c r="E8" s="52">
        <f>E9+E10+E11</f>
        <v>244.17</v>
      </c>
      <c r="F8" s="52"/>
      <c r="G8" s="52"/>
      <c r="H8" s="52">
        <f>I8+J8</f>
        <v>0</v>
      </c>
      <c r="I8" s="52"/>
      <c r="J8" s="52"/>
      <c r="K8" s="52"/>
      <c r="L8" s="52"/>
      <c r="M8" s="52"/>
      <c r="N8" s="52"/>
      <c r="O8" s="52"/>
      <c r="P8" s="52"/>
    </row>
    <row r="9" ht="18" customHeight="1" spans="1:16">
      <c r="A9" s="87" t="s">
        <v>46</v>
      </c>
      <c r="B9" s="52">
        <f t="shared" si="0"/>
        <v>244.17</v>
      </c>
      <c r="C9" s="52">
        <f t="shared" si="1"/>
        <v>244.17</v>
      </c>
      <c r="D9" s="52">
        <f t="shared" si="2"/>
        <v>244.17</v>
      </c>
      <c r="E9" s="52">
        <f>127.71+116.46</f>
        <v>244.17</v>
      </c>
      <c r="F9" s="52"/>
      <c r="G9" s="52"/>
      <c r="H9" s="52">
        <f>I9+J9</f>
        <v>0</v>
      </c>
      <c r="I9" s="52"/>
      <c r="J9" s="52"/>
      <c r="K9" s="52"/>
      <c r="L9" s="52"/>
      <c r="M9" s="52"/>
      <c r="N9" s="52"/>
      <c r="O9" s="52"/>
      <c r="P9" s="52"/>
    </row>
    <row r="10" ht="18" customHeight="1" spans="1:16">
      <c r="A10" s="87" t="s">
        <v>47</v>
      </c>
      <c r="B10" s="52">
        <f t="shared" si="0"/>
        <v>0</v>
      </c>
      <c r="C10" s="52">
        <f t="shared" si="1"/>
        <v>0</v>
      </c>
      <c r="D10" s="52">
        <f t="shared" si="2"/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ht="18" customHeight="1" spans="1:16">
      <c r="A11" s="87" t="s">
        <v>48</v>
      </c>
      <c r="B11" s="52">
        <f t="shared" si="0"/>
        <v>0</v>
      </c>
      <c r="C11" s="52">
        <f t="shared" si="1"/>
        <v>0</v>
      </c>
      <c r="D11" s="52">
        <f t="shared" si="2"/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ht="18" customHeight="1" spans="1:16">
      <c r="A12" s="86" t="s">
        <v>49</v>
      </c>
      <c r="B12" s="52">
        <f t="shared" si="0"/>
        <v>21.99</v>
      </c>
      <c r="C12" s="52">
        <f t="shared" si="1"/>
        <v>21.99</v>
      </c>
      <c r="D12" s="52">
        <f t="shared" si="2"/>
        <v>21.99</v>
      </c>
      <c r="E12" s="52">
        <f>E13+E14</f>
        <v>21.99</v>
      </c>
      <c r="F12" s="52"/>
      <c r="G12" s="52"/>
      <c r="H12" s="52">
        <f>I12+J12</f>
        <v>0</v>
      </c>
      <c r="I12" s="52"/>
      <c r="J12" s="52"/>
      <c r="K12" s="52"/>
      <c r="L12" s="52"/>
      <c r="M12" s="52"/>
      <c r="N12" s="52"/>
      <c r="O12" s="52"/>
      <c r="P12" s="52"/>
    </row>
    <row r="13" ht="18" customHeight="1" spans="1:16">
      <c r="A13" s="87" t="s">
        <v>46</v>
      </c>
      <c r="B13" s="52">
        <f t="shared" si="0"/>
        <v>0</v>
      </c>
      <c r="C13" s="52">
        <f t="shared" si="1"/>
        <v>0</v>
      </c>
      <c r="D13" s="52">
        <f t="shared" si="2"/>
        <v>0</v>
      </c>
      <c r="E13" s="52"/>
      <c r="F13" s="52"/>
      <c r="G13" s="52"/>
      <c r="H13" s="52">
        <f>I13+J13</f>
        <v>0</v>
      </c>
      <c r="I13" s="52"/>
      <c r="J13" s="52"/>
      <c r="K13" s="52"/>
      <c r="L13" s="52"/>
      <c r="M13" s="52"/>
      <c r="N13" s="52"/>
      <c r="O13" s="52"/>
      <c r="P13" s="52"/>
    </row>
    <row r="14" ht="18" customHeight="1" spans="1:16">
      <c r="A14" s="87" t="s">
        <v>50</v>
      </c>
      <c r="B14" s="52">
        <f t="shared" si="0"/>
        <v>21.99</v>
      </c>
      <c r="C14" s="52">
        <f t="shared" si="1"/>
        <v>21.99</v>
      </c>
      <c r="D14" s="52">
        <f t="shared" si="2"/>
        <v>21.99</v>
      </c>
      <c r="E14" s="52">
        <v>21.99</v>
      </c>
      <c r="F14" s="52"/>
      <c r="G14" s="52"/>
      <c r="H14" s="52">
        <f t="shared" ref="H14:H28" si="3">I14+J14</f>
        <v>0</v>
      </c>
      <c r="I14" s="52"/>
      <c r="J14" s="52"/>
      <c r="K14" s="52"/>
      <c r="L14" s="52"/>
      <c r="M14" s="52"/>
      <c r="N14" s="52"/>
      <c r="O14" s="52"/>
      <c r="P14" s="52"/>
    </row>
    <row r="15" ht="18" customHeight="1" spans="1:16">
      <c r="A15" s="85" t="s">
        <v>9</v>
      </c>
      <c r="B15" s="52">
        <f t="shared" si="0"/>
        <v>41.99</v>
      </c>
      <c r="C15" s="52">
        <f t="shared" si="1"/>
        <v>41.99</v>
      </c>
      <c r="D15" s="52">
        <f t="shared" si="2"/>
        <v>41.99</v>
      </c>
      <c r="E15" s="52">
        <f>E16+E18</f>
        <v>41.99</v>
      </c>
      <c r="F15" s="52"/>
      <c r="G15" s="52"/>
      <c r="H15" s="52">
        <f t="shared" si="3"/>
        <v>0</v>
      </c>
      <c r="I15" s="52"/>
      <c r="J15" s="52"/>
      <c r="K15" s="52"/>
      <c r="L15" s="52"/>
      <c r="M15" s="52"/>
      <c r="N15" s="52"/>
      <c r="O15" s="52"/>
      <c r="P15" s="52"/>
    </row>
    <row r="16" ht="18" customHeight="1" spans="1:16">
      <c r="A16" s="86" t="s">
        <v>51</v>
      </c>
      <c r="B16" s="52">
        <f t="shared" si="0"/>
        <v>7.06</v>
      </c>
      <c r="C16" s="52">
        <f t="shared" si="1"/>
        <v>7.06</v>
      </c>
      <c r="D16" s="52">
        <f t="shared" si="2"/>
        <v>7.06</v>
      </c>
      <c r="E16" s="52">
        <f>E17</f>
        <v>7.06</v>
      </c>
      <c r="F16" s="52"/>
      <c r="G16" s="52"/>
      <c r="H16" s="52">
        <f t="shared" si="3"/>
        <v>0</v>
      </c>
      <c r="I16" s="52"/>
      <c r="J16" s="52"/>
      <c r="K16" s="52"/>
      <c r="L16" s="52"/>
      <c r="M16" s="52"/>
      <c r="N16" s="52"/>
      <c r="O16" s="52"/>
      <c r="P16" s="52"/>
    </row>
    <row r="17" ht="18" customHeight="1" spans="1:16">
      <c r="A17" s="87" t="s">
        <v>52</v>
      </c>
      <c r="B17" s="52">
        <f t="shared" si="0"/>
        <v>7.06</v>
      </c>
      <c r="C17" s="52">
        <f t="shared" si="1"/>
        <v>7.06</v>
      </c>
      <c r="D17" s="52">
        <f t="shared" si="2"/>
        <v>7.06</v>
      </c>
      <c r="E17" s="52">
        <v>7.06</v>
      </c>
      <c r="F17" s="52"/>
      <c r="G17" s="52"/>
      <c r="H17" s="52">
        <f t="shared" si="3"/>
        <v>0</v>
      </c>
      <c r="I17" s="52"/>
      <c r="J17" s="52"/>
      <c r="K17" s="52"/>
      <c r="L17" s="52"/>
      <c r="M17" s="52"/>
      <c r="N17" s="52"/>
      <c r="O17" s="52"/>
      <c r="P17" s="52"/>
    </row>
    <row r="18" ht="18" customHeight="1" spans="1:16">
      <c r="A18" s="86" t="s">
        <v>53</v>
      </c>
      <c r="B18" s="52">
        <f t="shared" si="0"/>
        <v>34.93</v>
      </c>
      <c r="C18" s="52">
        <f t="shared" si="1"/>
        <v>34.93</v>
      </c>
      <c r="D18" s="52">
        <f t="shared" si="2"/>
        <v>34.93</v>
      </c>
      <c r="E18" s="52">
        <f>E19</f>
        <v>34.93</v>
      </c>
      <c r="F18" s="52"/>
      <c r="G18" s="52"/>
      <c r="H18" s="52">
        <f t="shared" si="3"/>
        <v>0</v>
      </c>
      <c r="I18" s="52"/>
      <c r="J18" s="52"/>
      <c r="K18" s="52"/>
      <c r="L18" s="52"/>
      <c r="M18" s="52"/>
      <c r="N18" s="52"/>
      <c r="O18" s="52"/>
      <c r="P18" s="52"/>
    </row>
    <row r="19" ht="18" customHeight="1" spans="1:16">
      <c r="A19" s="86" t="s">
        <v>54</v>
      </c>
      <c r="B19" s="52">
        <f t="shared" si="0"/>
        <v>34.93</v>
      </c>
      <c r="C19" s="52">
        <f t="shared" si="1"/>
        <v>34.93</v>
      </c>
      <c r="D19" s="52">
        <f t="shared" si="2"/>
        <v>34.93</v>
      </c>
      <c r="E19" s="52">
        <v>34.93</v>
      </c>
      <c r="F19" s="52"/>
      <c r="G19" s="52"/>
      <c r="H19" s="52">
        <f t="shared" si="3"/>
        <v>0</v>
      </c>
      <c r="I19" s="52"/>
      <c r="J19" s="52"/>
      <c r="K19" s="52"/>
      <c r="L19" s="52"/>
      <c r="M19" s="52"/>
      <c r="N19" s="52"/>
      <c r="O19" s="52"/>
      <c r="P19" s="52"/>
    </row>
    <row r="20" ht="18" customHeight="1" spans="1:16">
      <c r="A20" s="85" t="s">
        <v>11</v>
      </c>
      <c r="B20" s="52">
        <f t="shared" si="0"/>
        <v>149.24</v>
      </c>
      <c r="C20" s="52">
        <f t="shared" si="1"/>
        <v>149.24</v>
      </c>
      <c r="D20" s="52">
        <f t="shared" si="2"/>
        <v>149.24</v>
      </c>
      <c r="E20" s="52">
        <f>E21+E23+E28</f>
        <v>149.24</v>
      </c>
      <c r="F20" s="52"/>
      <c r="G20" s="52"/>
      <c r="H20" s="52">
        <f t="shared" si="3"/>
        <v>0</v>
      </c>
      <c r="I20" s="52"/>
      <c r="J20" s="52"/>
      <c r="K20" s="52"/>
      <c r="L20" s="52"/>
      <c r="M20" s="52"/>
      <c r="N20" s="52"/>
      <c r="O20" s="52"/>
      <c r="P20" s="52"/>
    </row>
    <row r="21" ht="18" customHeight="1" spans="1:16">
      <c r="A21" s="86" t="s">
        <v>55</v>
      </c>
      <c r="B21" s="52">
        <f t="shared" si="0"/>
        <v>22.25</v>
      </c>
      <c r="C21" s="52">
        <f t="shared" si="1"/>
        <v>22.25</v>
      </c>
      <c r="D21" s="52">
        <f t="shared" si="2"/>
        <v>22.25</v>
      </c>
      <c r="E21" s="52">
        <f>E22</f>
        <v>22.25</v>
      </c>
      <c r="F21" s="52"/>
      <c r="G21" s="52"/>
      <c r="H21" s="52">
        <f t="shared" si="3"/>
        <v>0</v>
      </c>
      <c r="I21" s="52"/>
      <c r="J21" s="52"/>
      <c r="K21" s="52"/>
      <c r="L21" s="52"/>
      <c r="M21" s="52"/>
      <c r="N21" s="52"/>
      <c r="O21" s="52"/>
      <c r="P21" s="52"/>
    </row>
    <row r="22" ht="18" customHeight="1" spans="1:25">
      <c r="A22" s="87" t="s">
        <v>56</v>
      </c>
      <c r="B22" s="52">
        <f t="shared" si="0"/>
        <v>22.25</v>
      </c>
      <c r="C22" s="52">
        <f t="shared" si="1"/>
        <v>22.25</v>
      </c>
      <c r="D22" s="52">
        <f t="shared" si="2"/>
        <v>22.25</v>
      </c>
      <c r="E22" s="52">
        <v>22.25</v>
      </c>
      <c r="F22" s="52"/>
      <c r="G22" s="52"/>
      <c r="H22" s="52">
        <f t="shared" si="3"/>
        <v>0</v>
      </c>
      <c r="I22" s="52"/>
      <c r="J22" s="52"/>
      <c r="K22" s="52"/>
      <c r="L22" s="52"/>
      <c r="M22" s="52"/>
      <c r="N22" s="52"/>
      <c r="O22" s="52"/>
      <c r="P22" s="52"/>
      <c r="W22" s="93"/>
      <c r="X22" s="93"/>
      <c r="Y22" s="93"/>
    </row>
    <row r="23" ht="18" customHeight="1" spans="1:25">
      <c r="A23" s="86" t="s">
        <v>57</v>
      </c>
      <c r="B23" s="52">
        <f t="shared" si="0"/>
        <v>123.39</v>
      </c>
      <c r="C23" s="52">
        <f t="shared" si="1"/>
        <v>123.39</v>
      </c>
      <c r="D23" s="52">
        <f t="shared" si="2"/>
        <v>123.39</v>
      </c>
      <c r="E23" s="52">
        <f>E24+E25+E26+E27</f>
        <v>123.39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W23" s="93"/>
      <c r="X23" s="93"/>
      <c r="Y23" s="93"/>
    </row>
    <row r="24" ht="18" customHeight="1" spans="1:25">
      <c r="A24" s="87" t="s">
        <v>58</v>
      </c>
      <c r="B24" s="52">
        <f t="shared" si="0"/>
        <v>0</v>
      </c>
      <c r="C24" s="52">
        <f t="shared" si="1"/>
        <v>0</v>
      </c>
      <c r="D24" s="52">
        <f t="shared" si="2"/>
        <v>0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W24" s="93"/>
      <c r="X24" s="93"/>
      <c r="Y24" s="93"/>
    </row>
    <row r="25" ht="18" customHeight="1" spans="1:25">
      <c r="A25" s="87" t="s">
        <v>59</v>
      </c>
      <c r="B25" s="52">
        <f t="shared" si="0"/>
        <v>0</v>
      </c>
      <c r="C25" s="52">
        <f t="shared" si="1"/>
        <v>0</v>
      </c>
      <c r="D25" s="52">
        <f t="shared" si="2"/>
        <v>0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W25" s="93"/>
      <c r="X25" s="93"/>
      <c r="Y25" s="93"/>
    </row>
    <row r="26" ht="18" customHeight="1" spans="1:25">
      <c r="A26" s="86" t="s">
        <v>60</v>
      </c>
      <c r="B26" s="52">
        <f t="shared" si="0"/>
        <v>82.26</v>
      </c>
      <c r="C26" s="52">
        <f t="shared" si="1"/>
        <v>82.26</v>
      </c>
      <c r="D26" s="52">
        <f t="shared" si="2"/>
        <v>82.26</v>
      </c>
      <c r="E26" s="52">
        <v>82.26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W26" s="93"/>
      <c r="X26" s="93"/>
      <c r="Y26" s="93"/>
    </row>
    <row r="27" ht="18" customHeight="1" spans="1:16">
      <c r="A27" s="87" t="s">
        <v>61</v>
      </c>
      <c r="B27" s="52">
        <f t="shared" si="0"/>
        <v>41.13</v>
      </c>
      <c r="C27" s="52">
        <f t="shared" si="1"/>
        <v>41.13</v>
      </c>
      <c r="D27" s="52">
        <f t="shared" si="2"/>
        <v>41.13</v>
      </c>
      <c r="E27" s="52">
        <v>41.13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ht="18" customHeight="1" spans="1:16">
      <c r="A28" s="88" t="s">
        <v>62</v>
      </c>
      <c r="B28" s="52">
        <f t="shared" si="0"/>
        <v>3.6</v>
      </c>
      <c r="C28" s="52">
        <f t="shared" si="1"/>
        <v>3.6</v>
      </c>
      <c r="D28" s="52">
        <f t="shared" si="2"/>
        <v>3.6</v>
      </c>
      <c r="E28" s="52">
        <f>E29</f>
        <v>3.6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ht="18" customHeight="1" spans="1:16">
      <c r="A29" s="88" t="s">
        <v>63</v>
      </c>
      <c r="B29" s="52">
        <f t="shared" si="0"/>
        <v>3.6</v>
      </c>
      <c r="C29" s="52">
        <f t="shared" si="1"/>
        <v>3.6</v>
      </c>
      <c r="D29" s="52">
        <f t="shared" si="2"/>
        <v>3.6</v>
      </c>
      <c r="E29" s="52">
        <v>3.6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ht="18" customHeight="1" spans="1:16">
      <c r="A30" s="85" t="s">
        <v>13</v>
      </c>
      <c r="B30" s="52">
        <f t="shared" si="0"/>
        <v>45.81</v>
      </c>
      <c r="C30" s="52">
        <f t="shared" si="1"/>
        <v>45.81</v>
      </c>
      <c r="D30" s="52">
        <f t="shared" si="2"/>
        <v>45.81</v>
      </c>
      <c r="E30" s="52">
        <f>E31+E34</f>
        <v>45.81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ht="18" customHeight="1" spans="1:16">
      <c r="A31" s="86" t="s">
        <v>64</v>
      </c>
      <c r="B31" s="52">
        <f t="shared" si="0"/>
        <v>8.79</v>
      </c>
      <c r="C31" s="52">
        <f t="shared" si="1"/>
        <v>8.79</v>
      </c>
      <c r="D31" s="52">
        <f t="shared" si="2"/>
        <v>8.79</v>
      </c>
      <c r="E31" s="52">
        <f>E32+E33</f>
        <v>8.79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ht="18" customHeight="1" spans="1:16">
      <c r="A32" s="87" t="s">
        <v>65</v>
      </c>
      <c r="B32" s="52">
        <f t="shared" si="0"/>
        <v>0</v>
      </c>
      <c r="C32" s="52">
        <f t="shared" si="1"/>
        <v>0</v>
      </c>
      <c r="D32" s="52">
        <f t="shared" si="2"/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ht="18" customHeight="1" spans="1:16">
      <c r="A33" s="87" t="s">
        <v>66</v>
      </c>
      <c r="B33" s="52">
        <f t="shared" si="0"/>
        <v>8.79</v>
      </c>
      <c r="C33" s="52">
        <f t="shared" si="1"/>
        <v>8.79</v>
      </c>
      <c r="D33" s="52">
        <f t="shared" si="2"/>
        <v>8.79</v>
      </c>
      <c r="E33" s="52">
        <v>8.79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ht="18" customHeight="1" spans="1:16">
      <c r="A34" s="86" t="s">
        <v>67</v>
      </c>
      <c r="B34" s="52">
        <f t="shared" si="0"/>
        <v>37.02</v>
      </c>
      <c r="C34" s="52">
        <f t="shared" si="1"/>
        <v>37.02</v>
      </c>
      <c r="D34" s="52">
        <f t="shared" si="2"/>
        <v>37.02</v>
      </c>
      <c r="E34" s="52">
        <f>E35+E36</f>
        <v>37.02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ht="18" customHeight="1" spans="1:16">
      <c r="A35" s="86" t="s">
        <v>68</v>
      </c>
      <c r="B35" s="52">
        <f t="shared" si="0"/>
        <v>12.22</v>
      </c>
      <c r="C35" s="52">
        <f t="shared" si="1"/>
        <v>12.22</v>
      </c>
      <c r="D35" s="52">
        <f t="shared" si="2"/>
        <v>12.22</v>
      </c>
      <c r="E35" s="52">
        <v>12.22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ht="18" customHeight="1" spans="1:16">
      <c r="A36" s="86" t="s">
        <v>69</v>
      </c>
      <c r="B36" s="52">
        <f t="shared" si="0"/>
        <v>24.8</v>
      </c>
      <c r="C36" s="52">
        <f t="shared" si="1"/>
        <v>24.8</v>
      </c>
      <c r="D36" s="52">
        <f t="shared" si="2"/>
        <v>24.8</v>
      </c>
      <c r="E36" s="52">
        <v>24.8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ht="18" customHeight="1" spans="1:16">
      <c r="A37" s="85" t="s">
        <v>15</v>
      </c>
      <c r="B37" s="52">
        <f t="shared" si="0"/>
        <v>550.37</v>
      </c>
      <c r="C37" s="52">
        <f t="shared" si="1"/>
        <v>550.37</v>
      </c>
      <c r="D37" s="52">
        <f t="shared" si="2"/>
        <v>550.37</v>
      </c>
      <c r="E37" s="52">
        <f>E38+E41+E43+E46</f>
        <v>550.37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ht="18" customHeight="1" spans="1:16">
      <c r="A38" s="86" t="s">
        <v>70</v>
      </c>
      <c r="B38" s="52">
        <f t="shared" si="0"/>
        <v>233.43</v>
      </c>
      <c r="C38" s="52">
        <f t="shared" si="1"/>
        <v>233.43</v>
      </c>
      <c r="D38" s="52">
        <f t="shared" si="2"/>
        <v>233.43</v>
      </c>
      <c r="E38" s="52">
        <f>E39+E40</f>
        <v>233.43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ht="18" customHeight="1" spans="1:16">
      <c r="A39" s="87" t="s">
        <v>46</v>
      </c>
      <c r="B39" s="52">
        <f t="shared" si="0"/>
        <v>0</v>
      </c>
      <c r="C39" s="52">
        <f t="shared" si="1"/>
        <v>0</v>
      </c>
      <c r="D39" s="52">
        <f t="shared" si="2"/>
        <v>0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ht="18" customHeight="1" spans="1:16">
      <c r="A40" s="87" t="s">
        <v>50</v>
      </c>
      <c r="B40" s="52">
        <f t="shared" si="0"/>
        <v>233.43</v>
      </c>
      <c r="C40" s="52">
        <f t="shared" si="1"/>
        <v>233.43</v>
      </c>
      <c r="D40" s="52">
        <f t="shared" si="2"/>
        <v>233.43</v>
      </c>
      <c r="E40" s="52">
        <v>233.43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ht="18" customHeight="1" spans="1:16">
      <c r="A41" s="86" t="s">
        <v>71</v>
      </c>
      <c r="B41" s="52">
        <f t="shared" si="0"/>
        <v>26.39</v>
      </c>
      <c r="C41" s="52">
        <f t="shared" si="1"/>
        <v>26.39</v>
      </c>
      <c r="D41" s="52">
        <f t="shared" si="2"/>
        <v>26.39</v>
      </c>
      <c r="E41" s="52">
        <f>E42</f>
        <v>26.39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ht="18" customHeight="1" spans="1:16">
      <c r="A42" s="87" t="s">
        <v>72</v>
      </c>
      <c r="B42" s="52">
        <f t="shared" si="0"/>
        <v>26.39</v>
      </c>
      <c r="C42" s="52">
        <f t="shared" si="1"/>
        <v>26.39</v>
      </c>
      <c r="D42" s="52">
        <f t="shared" si="2"/>
        <v>26.39</v>
      </c>
      <c r="E42" s="52">
        <v>26.39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ht="18" customHeight="1" spans="1:16">
      <c r="A43" s="86" t="s">
        <v>73</v>
      </c>
      <c r="B43" s="52">
        <f t="shared" si="0"/>
        <v>31.59</v>
      </c>
      <c r="C43" s="52">
        <f t="shared" si="1"/>
        <v>31.59</v>
      </c>
      <c r="D43" s="52">
        <f t="shared" si="2"/>
        <v>31.59</v>
      </c>
      <c r="E43" s="52">
        <f>E44+E45</f>
        <v>31.59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ht="18" customHeight="1" spans="1:16">
      <c r="A44" s="87" t="s">
        <v>74</v>
      </c>
      <c r="B44" s="52">
        <f t="shared" si="0"/>
        <v>1.91</v>
      </c>
      <c r="C44" s="52">
        <f t="shared" si="1"/>
        <v>1.91</v>
      </c>
      <c r="D44" s="52">
        <f t="shared" si="2"/>
        <v>1.91</v>
      </c>
      <c r="E44" s="52">
        <v>1.91</v>
      </c>
      <c r="F44" s="52"/>
      <c r="G44" s="52"/>
      <c r="H44" s="52">
        <f>I44+J44</f>
        <v>0</v>
      </c>
      <c r="I44" s="52"/>
      <c r="J44" s="52"/>
      <c r="K44" s="52"/>
      <c r="L44" s="52"/>
      <c r="M44" s="52"/>
      <c r="N44" s="52"/>
      <c r="O44" s="52"/>
      <c r="P44" s="52"/>
    </row>
    <row r="45" ht="18" customHeight="1" spans="1:16">
      <c r="A45" s="87" t="s">
        <v>75</v>
      </c>
      <c r="B45" s="52">
        <f t="shared" si="0"/>
        <v>29.68</v>
      </c>
      <c r="C45" s="52">
        <f t="shared" si="1"/>
        <v>29.68</v>
      </c>
      <c r="D45" s="52">
        <f t="shared" si="2"/>
        <v>29.68</v>
      </c>
      <c r="E45" s="52">
        <v>29.68</v>
      </c>
      <c r="F45" s="52"/>
      <c r="G45" s="52"/>
      <c r="H45" s="52">
        <f>I45+J45</f>
        <v>0</v>
      </c>
      <c r="I45" s="52"/>
      <c r="J45" s="52"/>
      <c r="K45" s="52"/>
      <c r="L45" s="52"/>
      <c r="M45" s="52"/>
      <c r="N45" s="52"/>
      <c r="O45" s="52"/>
      <c r="P45" s="52"/>
    </row>
    <row r="46" ht="18" customHeight="1" spans="1:16">
      <c r="A46" s="89" t="s">
        <v>76</v>
      </c>
      <c r="B46" s="52">
        <f t="shared" si="0"/>
        <v>258.96</v>
      </c>
      <c r="C46" s="52">
        <f t="shared" si="1"/>
        <v>258.96</v>
      </c>
      <c r="D46" s="52">
        <f t="shared" si="2"/>
        <v>258.96</v>
      </c>
      <c r="E46" s="52">
        <f>E47</f>
        <v>258.96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ht="18" customHeight="1" spans="1:16">
      <c r="A47" s="69" t="s">
        <v>77</v>
      </c>
      <c r="B47" s="52">
        <f t="shared" si="0"/>
        <v>258.96</v>
      </c>
      <c r="C47" s="52">
        <f t="shared" si="1"/>
        <v>258.96</v>
      </c>
      <c r="D47" s="52">
        <f t="shared" si="2"/>
        <v>258.96</v>
      </c>
      <c r="E47" s="52">
        <v>258.96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ht="18" customHeight="1" spans="1:16">
      <c r="A48" s="52" t="s">
        <v>17</v>
      </c>
      <c r="B48" s="52">
        <f t="shared" si="0"/>
        <v>59.13</v>
      </c>
      <c r="C48" s="52">
        <f t="shared" si="1"/>
        <v>59.13</v>
      </c>
      <c r="D48" s="52">
        <f t="shared" si="2"/>
        <v>59.13</v>
      </c>
      <c r="E48" s="52">
        <f>E49</f>
        <v>59.13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ht="18" customHeight="1" spans="1:16">
      <c r="A49" s="52" t="s">
        <v>78</v>
      </c>
      <c r="B49" s="52">
        <f t="shared" si="0"/>
        <v>59.13</v>
      </c>
      <c r="C49" s="52">
        <f t="shared" si="1"/>
        <v>59.13</v>
      </c>
      <c r="D49" s="52">
        <f t="shared" si="2"/>
        <v>59.13</v>
      </c>
      <c r="E49" s="52">
        <f>E50</f>
        <v>59.13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ht="18" customHeight="1" spans="1:16">
      <c r="A50" s="52" t="s">
        <v>79</v>
      </c>
      <c r="B50" s="52">
        <f t="shared" si="0"/>
        <v>59.13</v>
      </c>
      <c r="C50" s="52">
        <f t="shared" si="1"/>
        <v>59.13</v>
      </c>
      <c r="D50" s="52">
        <f t="shared" si="2"/>
        <v>59.13</v>
      </c>
      <c r="E50" s="52">
        <v>59.13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ht="18" customHeight="1" spans="1:16">
      <c r="A51" s="52"/>
      <c r="B51" s="52">
        <f t="shared" si="0"/>
        <v>0</v>
      </c>
      <c r="C51" s="52">
        <f t="shared" si="1"/>
        <v>0</v>
      </c>
      <c r="D51" s="52">
        <f t="shared" si="2"/>
        <v>0</v>
      </c>
      <c r="E51" s="52"/>
      <c r="F51" s="52"/>
      <c r="G51" s="52"/>
      <c r="H51" s="52">
        <f>I51+J51</f>
        <v>0</v>
      </c>
      <c r="I51" s="52"/>
      <c r="J51" s="52"/>
      <c r="K51" s="52"/>
      <c r="L51" s="52"/>
      <c r="M51" s="52"/>
      <c r="N51" s="52"/>
      <c r="O51" s="52"/>
      <c r="P51" s="52"/>
    </row>
    <row r="52" ht="18" customHeight="1" spans="1:16">
      <c r="A52" s="52"/>
      <c r="B52" s="52">
        <f t="shared" si="0"/>
        <v>0</v>
      </c>
      <c r="C52" s="52">
        <f t="shared" si="1"/>
        <v>0</v>
      </c>
      <c r="D52" s="52">
        <f t="shared" si="2"/>
        <v>0</v>
      </c>
      <c r="E52" s="52"/>
      <c r="F52" s="52"/>
      <c r="G52" s="52"/>
      <c r="H52" s="52">
        <f>I52+J52</f>
        <v>0</v>
      </c>
      <c r="I52" s="52"/>
      <c r="J52" s="52"/>
      <c r="K52" s="52"/>
      <c r="L52" s="52"/>
      <c r="M52" s="52"/>
      <c r="N52" s="52"/>
      <c r="O52" s="52"/>
      <c r="P52" s="52"/>
    </row>
    <row r="53" ht="18" customHeight="1" spans="1:16">
      <c r="A53" s="52"/>
      <c r="B53" s="52">
        <f t="shared" si="0"/>
        <v>0</v>
      </c>
      <c r="C53" s="52">
        <f t="shared" si="1"/>
        <v>0</v>
      </c>
      <c r="D53" s="52">
        <f t="shared" si="2"/>
        <v>0</v>
      </c>
      <c r="E53" s="52"/>
      <c r="F53" s="52"/>
      <c r="G53" s="52"/>
      <c r="H53" s="52">
        <f>I53+J53</f>
        <v>0</v>
      </c>
      <c r="I53" s="52"/>
      <c r="J53" s="52"/>
      <c r="K53" s="52"/>
      <c r="L53" s="52"/>
      <c r="M53" s="52"/>
      <c r="N53" s="52"/>
      <c r="O53" s="52"/>
      <c r="P53" s="52"/>
    </row>
    <row r="54" ht="18" customHeight="1" spans="1:16">
      <c r="A54" s="90" t="s">
        <v>34</v>
      </c>
      <c r="B54" s="52">
        <f t="shared" si="0"/>
        <v>1112.7</v>
      </c>
      <c r="C54" s="52">
        <f t="shared" si="1"/>
        <v>1112.7</v>
      </c>
      <c r="D54" s="52">
        <f t="shared" si="2"/>
        <v>1112.7</v>
      </c>
      <c r="E54" s="52">
        <f>E7+E15+E20+E30+E37+E48</f>
        <v>1112.7</v>
      </c>
      <c r="F54" s="52"/>
      <c r="G54" s="52"/>
      <c r="H54" s="52">
        <f>I54+J54</f>
        <v>0</v>
      </c>
      <c r="I54" s="52"/>
      <c r="J54" s="52"/>
      <c r="K54" s="52"/>
      <c r="L54" s="52"/>
      <c r="M54" s="52"/>
      <c r="N54" s="52"/>
      <c r="O54" s="52"/>
      <c r="P54" s="52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showZeros="0" workbookViewId="0">
      <pane ySplit="5" topLeftCell="A33" activePane="bottomLeft" state="frozen"/>
      <selection/>
      <selection pane="bottomLeft" activeCell="A1" sqref="$A1:$XFD1048576"/>
    </sheetView>
  </sheetViews>
  <sheetFormatPr defaultColWidth="9" defaultRowHeight="13.5"/>
  <cols>
    <col min="1" max="1" width="39.1333333333333" style="80" customWidth="1"/>
    <col min="2" max="6" width="9" style="80"/>
    <col min="7" max="7" width="7.25" style="80" customWidth="1"/>
    <col min="8" max="8" width="7.63333333333333" style="80" customWidth="1"/>
    <col min="9" max="9" width="6.75" style="80" customWidth="1"/>
    <col min="10" max="16384" width="9" style="80"/>
  </cols>
  <sheetData>
    <row r="2" ht="25.5" spans="1:9">
      <c r="A2" s="81" t="s">
        <v>80</v>
      </c>
      <c r="B2" s="81"/>
      <c r="C2" s="81"/>
      <c r="D2" s="81"/>
      <c r="E2" s="81"/>
      <c r="F2" s="81"/>
      <c r="G2" s="81"/>
      <c r="H2" s="81"/>
      <c r="I2" s="81"/>
    </row>
    <row r="3" ht="28.5" customHeight="1" spans="8:9">
      <c r="H3" s="82" t="s">
        <v>1</v>
      </c>
      <c r="I3" s="82"/>
    </row>
    <row r="4" s="79" customFormat="1" ht="28.5" customHeight="1" spans="1:9">
      <c r="A4" s="83" t="s">
        <v>29</v>
      </c>
      <c r="B4" s="83" t="s">
        <v>30</v>
      </c>
      <c r="C4" s="83" t="s">
        <v>81</v>
      </c>
      <c r="D4" s="83"/>
      <c r="E4" s="83"/>
      <c r="F4" s="83" t="s">
        <v>82</v>
      </c>
      <c r="G4" s="83" t="s">
        <v>83</v>
      </c>
      <c r="H4" s="83" t="s">
        <v>84</v>
      </c>
      <c r="I4" s="83" t="s">
        <v>85</v>
      </c>
    </row>
    <row r="5" s="79" customFormat="1" ht="40.5" customHeight="1" spans="1:9">
      <c r="A5" s="84"/>
      <c r="B5" s="84"/>
      <c r="C5" s="84" t="s">
        <v>34</v>
      </c>
      <c r="D5" s="84" t="s">
        <v>86</v>
      </c>
      <c r="E5" s="84" t="s">
        <v>87</v>
      </c>
      <c r="F5" s="84"/>
      <c r="G5" s="84"/>
      <c r="H5" s="84"/>
      <c r="I5" s="84"/>
    </row>
    <row r="6" ht="15.75" customHeight="1" spans="1:9">
      <c r="A6" s="85" t="s">
        <v>7</v>
      </c>
      <c r="B6" s="52">
        <f>C6+F6+G6+H6+I6</f>
        <v>266.16</v>
      </c>
      <c r="C6" s="52">
        <f>SUM(D6:E6)</f>
        <v>220.7</v>
      </c>
      <c r="D6" s="52">
        <f>D7+D11</f>
        <v>149.7</v>
      </c>
      <c r="E6" s="52">
        <f>E7+E11</f>
        <v>71</v>
      </c>
      <c r="F6" s="52">
        <f>F7+F11</f>
        <v>45.46</v>
      </c>
      <c r="G6" s="52"/>
      <c r="H6" s="52"/>
      <c r="I6" s="52"/>
    </row>
    <row r="7" ht="15.75" customHeight="1" spans="1:9">
      <c r="A7" s="86" t="s">
        <v>45</v>
      </c>
      <c r="B7" s="52">
        <f t="shared" ref="B7:B28" si="0">C7+F7+G7+H7+I7</f>
        <v>244.17</v>
      </c>
      <c r="C7" s="52">
        <f t="shared" ref="C7:C28" si="1">SUM(D7:E7)</f>
        <v>198.71</v>
      </c>
      <c r="D7" s="52">
        <f>D8+D9+D10</f>
        <v>127.71</v>
      </c>
      <c r="E7" s="52">
        <f>E8+E9+E10</f>
        <v>71</v>
      </c>
      <c r="F7" s="52">
        <f>F8+F9+F10</f>
        <v>45.46</v>
      </c>
      <c r="G7" s="52"/>
      <c r="H7" s="52"/>
      <c r="I7" s="52"/>
    </row>
    <row r="8" ht="15.75" customHeight="1" spans="1:9">
      <c r="A8" s="87" t="s">
        <v>46</v>
      </c>
      <c r="B8" s="52">
        <f t="shared" si="0"/>
        <v>244.17</v>
      </c>
      <c r="C8" s="52">
        <f t="shared" si="1"/>
        <v>198.71</v>
      </c>
      <c r="D8" s="52">
        <v>127.71</v>
      </c>
      <c r="E8" s="52">
        <v>71</v>
      </c>
      <c r="F8" s="52">
        <v>45.46</v>
      </c>
      <c r="G8" s="52"/>
      <c r="H8" s="52"/>
      <c r="I8" s="52"/>
    </row>
    <row r="9" ht="15.75" customHeight="1" spans="1:9">
      <c r="A9" s="87" t="s">
        <v>47</v>
      </c>
      <c r="B9" s="52">
        <f t="shared" si="0"/>
        <v>0</v>
      </c>
      <c r="C9" s="52">
        <f t="shared" si="1"/>
        <v>0</v>
      </c>
      <c r="D9" s="52"/>
      <c r="E9" s="52"/>
      <c r="F9" s="52"/>
      <c r="G9" s="52"/>
      <c r="H9" s="52"/>
      <c r="I9" s="52"/>
    </row>
    <row r="10" ht="15.75" customHeight="1" spans="1:9">
      <c r="A10" s="87" t="s">
        <v>48</v>
      </c>
      <c r="B10" s="52">
        <f t="shared" si="0"/>
        <v>0</v>
      </c>
      <c r="C10" s="52">
        <f t="shared" si="1"/>
        <v>0</v>
      </c>
      <c r="D10" s="52"/>
      <c r="E10" s="52"/>
      <c r="F10" s="52"/>
      <c r="G10" s="52"/>
      <c r="H10" s="52"/>
      <c r="I10" s="52"/>
    </row>
    <row r="11" ht="15.75" customHeight="1" spans="1:9">
      <c r="A11" s="86" t="s">
        <v>49</v>
      </c>
      <c r="B11" s="52">
        <f t="shared" si="0"/>
        <v>21.99</v>
      </c>
      <c r="C11" s="52">
        <f t="shared" si="1"/>
        <v>21.99</v>
      </c>
      <c r="D11" s="52">
        <f>D12+D13</f>
        <v>21.99</v>
      </c>
      <c r="E11" s="52"/>
      <c r="F11" s="52"/>
      <c r="G11" s="52"/>
      <c r="H11" s="52"/>
      <c r="I11" s="52"/>
    </row>
    <row r="12" ht="15.75" customHeight="1" spans="1:9">
      <c r="A12" s="87" t="s">
        <v>46</v>
      </c>
      <c r="B12" s="52">
        <f t="shared" si="0"/>
        <v>0</v>
      </c>
      <c r="C12" s="52">
        <f t="shared" si="1"/>
        <v>0</v>
      </c>
      <c r="D12" s="52"/>
      <c r="E12" s="52"/>
      <c r="F12" s="52"/>
      <c r="G12" s="52"/>
      <c r="H12" s="52"/>
      <c r="I12" s="52"/>
    </row>
    <row r="13" ht="15.75" customHeight="1" spans="1:9">
      <c r="A13" s="87" t="s">
        <v>50</v>
      </c>
      <c r="B13" s="52">
        <f t="shared" si="0"/>
        <v>21.99</v>
      </c>
      <c r="C13" s="52">
        <f t="shared" si="1"/>
        <v>21.99</v>
      </c>
      <c r="D13" s="52">
        <v>21.99</v>
      </c>
      <c r="E13" s="52"/>
      <c r="F13" s="52"/>
      <c r="G13" s="52"/>
      <c r="H13" s="52"/>
      <c r="I13" s="52"/>
    </row>
    <row r="14" ht="15.75" customHeight="1" spans="1:9">
      <c r="A14" s="85" t="s">
        <v>9</v>
      </c>
      <c r="B14" s="52">
        <f t="shared" si="0"/>
        <v>41.99</v>
      </c>
      <c r="C14" s="52">
        <f t="shared" si="1"/>
        <v>41.99</v>
      </c>
      <c r="D14" s="52">
        <f>D15+D17</f>
        <v>41.99</v>
      </c>
      <c r="E14" s="52"/>
      <c r="F14" s="52"/>
      <c r="G14" s="52"/>
      <c r="H14" s="52"/>
      <c r="I14" s="52"/>
    </row>
    <row r="15" ht="15.75" customHeight="1" spans="1:9">
      <c r="A15" s="86" t="s">
        <v>51</v>
      </c>
      <c r="B15" s="52">
        <f t="shared" si="0"/>
        <v>7.06</v>
      </c>
      <c r="C15" s="52">
        <f t="shared" si="1"/>
        <v>7.06</v>
      </c>
      <c r="D15" s="52">
        <f t="shared" ref="D15:D20" si="2">D16</f>
        <v>7.06</v>
      </c>
      <c r="E15" s="52"/>
      <c r="F15" s="52"/>
      <c r="G15" s="52"/>
      <c r="H15" s="52"/>
      <c r="I15" s="52"/>
    </row>
    <row r="16" ht="15.75" customHeight="1" spans="1:9">
      <c r="A16" s="87" t="s">
        <v>52</v>
      </c>
      <c r="B16" s="52">
        <f t="shared" si="0"/>
        <v>7.06</v>
      </c>
      <c r="C16" s="52">
        <f t="shared" si="1"/>
        <v>7.06</v>
      </c>
      <c r="D16" s="52">
        <v>7.06</v>
      </c>
      <c r="E16" s="52"/>
      <c r="F16" s="52"/>
      <c r="G16" s="52"/>
      <c r="H16" s="52"/>
      <c r="I16" s="52"/>
    </row>
    <row r="17" ht="15.75" customHeight="1" spans="1:9">
      <c r="A17" s="86" t="s">
        <v>53</v>
      </c>
      <c r="B17" s="52">
        <f t="shared" si="0"/>
        <v>34.93</v>
      </c>
      <c r="C17" s="52">
        <f t="shared" si="1"/>
        <v>34.93</v>
      </c>
      <c r="D17" s="52">
        <f t="shared" si="2"/>
        <v>34.93</v>
      </c>
      <c r="E17" s="52"/>
      <c r="F17" s="52"/>
      <c r="G17" s="52"/>
      <c r="H17" s="52"/>
      <c r="I17" s="52"/>
    </row>
    <row r="18" ht="15.75" customHeight="1" spans="1:9">
      <c r="A18" s="86" t="s">
        <v>54</v>
      </c>
      <c r="B18" s="52">
        <f t="shared" si="0"/>
        <v>34.93</v>
      </c>
      <c r="C18" s="52">
        <f t="shared" si="1"/>
        <v>34.93</v>
      </c>
      <c r="D18" s="52">
        <v>34.93</v>
      </c>
      <c r="E18" s="52"/>
      <c r="F18" s="52"/>
      <c r="G18" s="52"/>
      <c r="H18" s="52"/>
      <c r="I18" s="52"/>
    </row>
    <row r="19" ht="15.75" customHeight="1" spans="1:9">
      <c r="A19" s="85" t="s">
        <v>11</v>
      </c>
      <c r="B19" s="52">
        <f t="shared" si="0"/>
        <v>149.24</v>
      </c>
      <c r="C19" s="52">
        <f t="shared" si="1"/>
        <v>149.24</v>
      </c>
      <c r="D19" s="52">
        <f>D20+D22+D27</f>
        <v>149.24</v>
      </c>
      <c r="E19" s="52"/>
      <c r="F19" s="52"/>
      <c r="G19" s="52"/>
      <c r="H19" s="52"/>
      <c r="I19" s="52"/>
    </row>
    <row r="20" ht="15.75" customHeight="1" spans="1:9">
      <c r="A20" s="86" t="s">
        <v>55</v>
      </c>
      <c r="B20" s="52">
        <f t="shared" si="0"/>
        <v>22.25</v>
      </c>
      <c r="C20" s="52">
        <f t="shared" si="1"/>
        <v>22.25</v>
      </c>
      <c r="D20" s="52">
        <f t="shared" si="2"/>
        <v>22.25</v>
      </c>
      <c r="E20" s="52"/>
      <c r="F20" s="52"/>
      <c r="G20" s="52"/>
      <c r="H20" s="52"/>
      <c r="I20" s="52"/>
    </row>
    <row r="21" ht="15.75" customHeight="1" spans="1:9">
      <c r="A21" s="87" t="s">
        <v>56</v>
      </c>
      <c r="B21" s="52">
        <f t="shared" si="0"/>
        <v>22.25</v>
      </c>
      <c r="C21" s="52">
        <f t="shared" si="1"/>
        <v>22.25</v>
      </c>
      <c r="D21" s="52">
        <v>22.25</v>
      </c>
      <c r="E21" s="52"/>
      <c r="F21" s="52"/>
      <c r="G21" s="52"/>
      <c r="H21" s="52"/>
      <c r="I21" s="52"/>
    </row>
    <row r="22" ht="15.75" customHeight="1" spans="1:9">
      <c r="A22" s="86" t="s">
        <v>57</v>
      </c>
      <c r="B22" s="52">
        <f t="shared" si="0"/>
        <v>123.39</v>
      </c>
      <c r="C22" s="52">
        <f t="shared" si="1"/>
        <v>123.39</v>
      </c>
      <c r="D22" s="52">
        <f>D23+D24+D25+D26</f>
        <v>123.39</v>
      </c>
      <c r="E22" s="52"/>
      <c r="F22" s="52"/>
      <c r="G22" s="52"/>
      <c r="H22" s="52"/>
      <c r="I22" s="52"/>
    </row>
    <row r="23" ht="15.75" customHeight="1" spans="1:9">
      <c r="A23" s="87" t="s">
        <v>58</v>
      </c>
      <c r="B23" s="52">
        <f t="shared" si="0"/>
        <v>0</v>
      </c>
      <c r="C23" s="52">
        <f t="shared" si="1"/>
        <v>0</v>
      </c>
      <c r="D23" s="52"/>
      <c r="E23" s="52"/>
      <c r="F23" s="52"/>
      <c r="G23" s="52"/>
      <c r="H23" s="52"/>
      <c r="I23" s="52"/>
    </row>
    <row r="24" ht="15.75" customHeight="1" spans="1:9">
      <c r="A24" s="87" t="s">
        <v>59</v>
      </c>
      <c r="B24" s="52">
        <f t="shared" si="0"/>
        <v>0</v>
      </c>
      <c r="C24" s="52">
        <f t="shared" si="1"/>
        <v>0</v>
      </c>
      <c r="D24" s="52"/>
      <c r="E24" s="52"/>
      <c r="F24" s="52"/>
      <c r="G24" s="52"/>
      <c r="H24" s="52"/>
      <c r="I24" s="52"/>
    </row>
    <row r="25" ht="15.75" customHeight="1" spans="1:9">
      <c r="A25" s="86" t="s">
        <v>60</v>
      </c>
      <c r="B25" s="52">
        <f t="shared" si="0"/>
        <v>82.26</v>
      </c>
      <c r="C25" s="52">
        <f t="shared" si="1"/>
        <v>82.26</v>
      </c>
      <c r="D25" s="52">
        <v>82.26</v>
      </c>
      <c r="E25" s="52"/>
      <c r="F25" s="52"/>
      <c r="G25" s="52"/>
      <c r="H25" s="52"/>
      <c r="I25" s="52"/>
    </row>
    <row r="26" ht="15.75" customHeight="1" spans="1:9">
      <c r="A26" s="87" t="s">
        <v>61</v>
      </c>
      <c r="B26" s="52">
        <f t="shared" si="0"/>
        <v>41.13</v>
      </c>
      <c r="C26" s="52">
        <f t="shared" si="1"/>
        <v>41.13</v>
      </c>
      <c r="D26" s="52">
        <v>41.13</v>
      </c>
      <c r="E26" s="52"/>
      <c r="F26" s="52"/>
      <c r="G26" s="52"/>
      <c r="H26" s="52"/>
      <c r="I26" s="52"/>
    </row>
    <row r="27" ht="15.75" customHeight="1" spans="1:9">
      <c r="A27" s="88" t="s">
        <v>62</v>
      </c>
      <c r="B27" s="52">
        <f t="shared" si="0"/>
        <v>3.6</v>
      </c>
      <c r="C27" s="52">
        <f t="shared" si="1"/>
        <v>3.6</v>
      </c>
      <c r="D27" s="52">
        <f>D28</f>
        <v>3.6</v>
      </c>
      <c r="E27" s="52"/>
      <c r="F27" s="52"/>
      <c r="G27" s="52"/>
      <c r="H27" s="52"/>
      <c r="I27" s="52"/>
    </row>
    <row r="28" ht="15.75" customHeight="1" spans="1:9">
      <c r="A28" s="88" t="s">
        <v>63</v>
      </c>
      <c r="B28" s="52">
        <f t="shared" si="0"/>
        <v>3.6</v>
      </c>
      <c r="C28" s="52">
        <f t="shared" si="1"/>
        <v>3.6</v>
      </c>
      <c r="D28" s="52">
        <v>3.6</v>
      </c>
      <c r="E28" s="52"/>
      <c r="F28" s="52"/>
      <c r="G28" s="52"/>
      <c r="H28" s="52"/>
      <c r="I28" s="52"/>
    </row>
    <row r="29" spans="1:9">
      <c r="A29" s="85" t="s">
        <v>13</v>
      </c>
      <c r="B29" s="52">
        <f t="shared" ref="B29:B53" si="3">C29+F29+G29+H29+I29</f>
        <v>45.81</v>
      </c>
      <c r="C29" s="52">
        <f t="shared" ref="C29:C53" si="4">SUM(D29:E29)</f>
        <v>45.81</v>
      </c>
      <c r="D29" s="52">
        <f>D30+D33</f>
        <v>45.81</v>
      </c>
      <c r="E29" s="52"/>
      <c r="F29" s="52"/>
      <c r="G29" s="52"/>
      <c r="H29" s="52"/>
      <c r="I29" s="52"/>
    </row>
    <row r="30" spans="1:9">
      <c r="A30" s="86" t="s">
        <v>64</v>
      </c>
      <c r="B30" s="52">
        <f t="shared" si="3"/>
        <v>8.79</v>
      </c>
      <c r="C30" s="52">
        <f t="shared" si="4"/>
        <v>8.79</v>
      </c>
      <c r="D30" s="52">
        <f>D31+D32</f>
        <v>8.79</v>
      </c>
      <c r="E30" s="52"/>
      <c r="F30" s="52"/>
      <c r="G30" s="52"/>
      <c r="H30" s="52"/>
      <c r="I30" s="52"/>
    </row>
    <row r="31" spans="1:9">
      <c r="A31" s="87" t="s">
        <v>65</v>
      </c>
      <c r="B31" s="52">
        <f t="shared" si="3"/>
        <v>0</v>
      </c>
      <c r="C31" s="52">
        <f t="shared" si="4"/>
        <v>0</v>
      </c>
      <c r="D31" s="52"/>
      <c r="E31" s="52"/>
      <c r="F31" s="52"/>
      <c r="G31" s="52"/>
      <c r="H31" s="52"/>
      <c r="I31" s="52"/>
    </row>
    <row r="32" spans="1:9">
      <c r="A32" s="87" t="s">
        <v>66</v>
      </c>
      <c r="B32" s="52">
        <f t="shared" si="3"/>
        <v>8.79</v>
      </c>
      <c r="C32" s="52">
        <f t="shared" si="4"/>
        <v>8.79</v>
      </c>
      <c r="D32" s="52">
        <v>8.79</v>
      </c>
      <c r="E32" s="52"/>
      <c r="F32" s="52"/>
      <c r="G32" s="52"/>
      <c r="H32" s="52"/>
      <c r="I32" s="52"/>
    </row>
    <row r="33" spans="1:9">
      <c r="A33" s="86" t="s">
        <v>67</v>
      </c>
      <c r="B33" s="52">
        <f t="shared" si="3"/>
        <v>37.02</v>
      </c>
      <c r="C33" s="52">
        <f t="shared" si="4"/>
        <v>37.02</v>
      </c>
      <c r="D33" s="52">
        <f>D34+D35</f>
        <v>37.02</v>
      </c>
      <c r="E33" s="52"/>
      <c r="F33" s="52"/>
      <c r="G33" s="52"/>
      <c r="H33" s="52"/>
      <c r="I33" s="52"/>
    </row>
    <row r="34" spans="1:9">
      <c r="A34" s="86" t="s">
        <v>68</v>
      </c>
      <c r="B34" s="52">
        <f t="shared" si="3"/>
        <v>12.22</v>
      </c>
      <c r="C34" s="52">
        <f t="shared" si="4"/>
        <v>12.22</v>
      </c>
      <c r="D34" s="52">
        <v>12.22</v>
      </c>
      <c r="E34" s="52"/>
      <c r="F34" s="52"/>
      <c r="G34" s="52"/>
      <c r="H34" s="52"/>
      <c r="I34" s="52"/>
    </row>
    <row r="35" spans="1:9">
      <c r="A35" s="86" t="s">
        <v>69</v>
      </c>
      <c r="B35" s="52">
        <f t="shared" si="3"/>
        <v>24.8</v>
      </c>
      <c r="C35" s="52">
        <f t="shared" si="4"/>
        <v>24.8</v>
      </c>
      <c r="D35" s="52">
        <v>24.8</v>
      </c>
      <c r="E35" s="52"/>
      <c r="F35" s="52"/>
      <c r="G35" s="52"/>
      <c r="H35" s="52"/>
      <c r="I35" s="52"/>
    </row>
    <row r="36" spans="1:9">
      <c r="A36" s="85" t="s">
        <v>15</v>
      </c>
      <c r="B36" s="52">
        <f t="shared" si="3"/>
        <v>550.37</v>
      </c>
      <c r="C36" s="52">
        <f t="shared" si="4"/>
        <v>291.41</v>
      </c>
      <c r="D36" s="52">
        <f>D37+D40+D42+D45</f>
        <v>291.41</v>
      </c>
      <c r="E36" s="52">
        <f>E37+E40+E42+E45</f>
        <v>0</v>
      </c>
      <c r="F36" s="52">
        <f>F37+F40+F42+F45</f>
        <v>258.96</v>
      </c>
      <c r="G36" s="52">
        <f>G37+G40+G42+G45</f>
        <v>0</v>
      </c>
      <c r="H36" s="52">
        <f>H37+H40+H42+H45</f>
        <v>0</v>
      </c>
      <c r="I36" s="52"/>
    </row>
    <row r="37" spans="1:9">
      <c r="A37" s="86" t="s">
        <v>70</v>
      </c>
      <c r="B37" s="52">
        <f t="shared" si="3"/>
        <v>233.43</v>
      </c>
      <c r="C37" s="52">
        <f t="shared" si="4"/>
        <v>233.43</v>
      </c>
      <c r="D37" s="52">
        <f>D38+D39</f>
        <v>233.43</v>
      </c>
      <c r="E37" s="52"/>
      <c r="F37" s="52"/>
      <c r="G37" s="52"/>
      <c r="H37" s="52"/>
      <c r="I37" s="52"/>
    </row>
    <row r="38" spans="1:9">
      <c r="A38" s="87" t="s">
        <v>46</v>
      </c>
      <c r="B38" s="52">
        <f t="shared" si="3"/>
        <v>0</v>
      </c>
      <c r="C38" s="52">
        <f t="shared" si="4"/>
        <v>0</v>
      </c>
      <c r="D38" s="52"/>
      <c r="E38" s="52"/>
      <c r="F38" s="52"/>
      <c r="G38" s="52"/>
      <c r="H38" s="52"/>
      <c r="I38" s="52"/>
    </row>
    <row r="39" spans="1:9">
      <c r="A39" s="87" t="s">
        <v>50</v>
      </c>
      <c r="B39" s="52">
        <f t="shared" si="3"/>
        <v>233.43</v>
      </c>
      <c r="C39" s="52">
        <f t="shared" si="4"/>
        <v>233.43</v>
      </c>
      <c r="D39" s="52">
        <v>233.43</v>
      </c>
      <c r="E39" s="52"/>
      <c r="F39" s="52"/>
      <c r="G39" s="52"/>
      <c r="H39" s="52"/>
      <c r="I39" s="52"/>
    </row>
    <row r="40" spans="1:9">
      <c r="A40" s="86" t="s">
        <v>71</v>
      </c>
      <c r="B40" s="52">
        <f t="shared" si="3"/>
        <v>26.39</v>
      </c>
      <c r="C40" s="52">
        <f t="shared" si="4"/>
        <v>26.39</v>
      </c>
      <c r="D40" s="52">
        <f>D41</f>
        <v>26.39</v>
      </c>
      <c r="E40" s="52"/>
      <c r="F40" s="52"/>
      <c r="G40" s="52"/>
      <c r="H40" s="52"/>
      <c r="I40" s="52"/>
    </row>
    <row r="41" spans="1:9">
      <c r="A41" s="87" t="s">
        <v>72</v>
      </c>
      <c r="B41" s="52">
        <f t="shared" si="3"/>
        <v>26.39</v>
      </c>
      <c r="C41" s="52">
        <f t="shared" si="4"/>
        <v>26.39</v>
      </c>
      <c r="D41" s="52">
        <v>26.39</v>
      </c>
      <c r="E41" s="52"/>
      <c r="F41" s="52"/>
      <c r="G41" s="52"/>
      <c r="H41" s="52"/>
      <c r="I41" s="52"/>
    </row>
    <row r="42" spans="1:9">
      <c r="A42" s="86" t="s">
        <v>73</v>
      </c>
      <c r="B42" s="52">
        <f t="shared" si="3"/>
        <v>31.59</v>
      </c>
      <c r="C42" s="52">
        <f t="shared" si="4"/>
        <v>31.59</v>
      </c>
      <c r="D42" s="52">
        <f>D43+D44</f>
        <v>31.59</v>
      </c>
      <c r="E42" s="52"/>
      <c r="F42" s="52"/>
      <c r="G42" s="52"/>
      <c r="H42" s="52"/>
      <c r="I42" s="52"/>
    </row>
    <row r="43" spans="1:9">
      <c r="A43" s="87" t="s">
        <v>74</v>
      </c>
      <c r="B43" s="52">
        <f t="shared" si="3"/>
        <v>1.91</v>
      </c>
      <c r="C43" s="52">
        <f t="shared" si="4"/>
        <v>1.91</v>
      </c>
      <c r="D43" s="52">
        <v>1.91</v>
      </c>
      <c r="E43" s="52"/>
      <c r="F43" s="52"/>
      <c r="G43" s="52"/>
      <c r="H43" s="52"/>
      <c r="I43" s="52"/>
    </row>
    <row r="44" spans="1:9">
      <c r="A44" s="87" t="s">
        <v>75</v>
      </c>
      <c r="B44" s="52">
        <f t="shared" si="3"/>
        <v>29.68</v>
      </c>
      <c r="C44" s="52">
        <f t="shared" si="4"/>
        <v>29.68</v>
      </c>
      <c r="D44" s="52">
        <v>29.68</v>
      </c>
      <c r="E44" s="52"/>
      <c r="F44" s="52"/>
      <c r="G44" s="52"/>
      <c r="H44" s="52"/>
      <c r="I44" s="52"/>
    </row>
    <row r="45" spans="1:9">
      <c r="A45" s="89" t="s">
        <v>76</v>
      </c>
      <c r="B45" s="52">
        <f t="shared" si="3"/>
        <v>258.96</v>
      </c>
      <c r="C45" s="52">
        <f t="shared" si="4"/>
        <v>0</v>
      </c>
      <c r="D45" s="52">
        <f t="shared" ref="D45:D48" si="5">D46</f>
        <v>0</v>
      </c>
      <c r="E45" s="52"/>
      <c r="F45" s="52">
        <f>F46</f>
        <v>258.96</v>
      </c>
      <c r="G45" s="52"/>
      <c r="H45" s="52"/>
      <c r="I45" s="52"/>
    </row>
    <row r="46" ht="14.25" spans="1:9">
      <c r="A46" s="69" t="s">
        <v>77</v>
      </c>
      <c r="B46" s="52">
        <f t="shared" si="3"/>
        <v>258.96</v>
      </c>
      <c r="C46" s="52">
        <f t="shared" si="4"/>
        <v>0</v>
      </c>
      <c r="D46" s="52"/>
      <c r="E46" s="52"/>
      <c r="F46" s="52">
        <v>258.96</v>
      </c>
      <c r="G46" s="52"/>
      <c r="H46" s="52"/>
      <c r="I46" s="52"/>
    </row>
    <row r="47" spans="1:9">
      <c r="A47" s="52" t="s">
        <v>17</v>
      </c>
      <c r="B47" s="52">
        <f t="shared" si="3"/>
        <v>59.13</v>
      </c>
      <c r="C47" s="52">
        <f t="shared" si="4"/>
        <v>59.13</v>
      </c>
      <c r="D47" s="52">
        <f t="shared" si="5"/>
        <v>59.13</v>
      </c>
      <c r="E47" s="52"/>
      <c r="F47" s="52"/>
      <c r="G47" s="52"/>
      <c r="H47" s="52"/>
      <c r="I47" s="52"/>
    </row>
    <row r="48" spans="1:9">
      <c r="A48" s="52" t="s">
        <v>78</v>
      </c>
      <c r="B48" s="52">
        <f t="shared" si="3"/>
        <v>59.13</v>
      </c>
      <c r="C48" s="52">
        <f t="shared" si="4"/>
        <v>59.13</v>
      </c>
      <c r="D48" s="52">
        <f t="shared" si="5"/>
        <v>59.13</v>
      </c>
      <c r="E48" s="52"/>
      <c r="F48" s="52"/>
      <c r="G48" s="52"/>
      <c r="H48" s="52"/>
      <c r="I48" s="52"/>
    </row>
    <row r="49" spans="1:9">
      <c r="A49" s="52" t="s">
        <v>79</v>
      </c>
      <c r="B49" s="52">
        <f t="shared" si="3"/>
        <v>59.13</v>
      </c>
      <c r="C49" s="52">
        <f t="shared" si="4"/>
        <v>59.13</v>
      </c>
      <c r="D49" s="52">
        <v>59.13</v>
      </c>
      <c r="E49" s="52"/>
      <c r="F49" s="52"/>
      <c r="G49" s="52"/>
      <c r="H49" s="52"/>
      <c r="I49" s="52"/>
    </row>
    <row r="50" spans="1:9">
      <c r="A50" s="52"/>
      <c r="B50" s="52">
        <f t="shared" si="3"/>
        <v>0</v>
      </c>
      <c r="C50" s="52">
        <f t="shared" si="4"/>
        <v>0</v>
      </c>
      <c r="D50" s="52"/>
      <c r="E50" s="52"/>
      <c r="F50" s="52"/>
      <c r="G50" s="52"/>
      <c r="H50" s="52"/>
      <c r="I50" s="52"/>
    </row>
    <row r="51" spans="1:9">
      <c r="A51" s="52"/>
      <c r="B51" s="52">
        <f t="shared" si="3"/>
        <v>0</v>
      </c>
      <c r="C51" s="52">
        <f t="shared" si="4"/>
        <v>0</v>
      </c>
      <c r="D51" s="52"/>
      <c r="E51" s="52"/>
      <c r="F51" s="52"/>
      <c r="G51" s="52"/>
      <c r="H51" s="52"/>
      <c r="I51" s="52"/>
    </row>
    <row r="52" spans="1:9">
      <c r="A52" s="52"/>
      <c r="B52" s="52">
        <f t="shared" si="3"/>
        <v>0</v>
      </c>
      <c r="C52" s="52">
        <f t="shared" si="4"/>
        <v>0</v>
      </c>
      <c r="D52" s="52"/>
      <c r="E52" s="52"/>
      <c r="F52" s="52"/>
      <c r="G52" s="52"/>
      <c r="H52" s="52"/>
      <c r="I52" s="52"/>
    </row>
    <row r="53" spans="1:9">
      <c r="A53" s="90" t="s">
        <v>34</v>
      </c>
      <c r="B53" s="52">
        <f t="shared" si="3"/>
        <v>1112.7</v>
      </c>
      <c r="C53" s="52">
        <f t="shared" si="4"/>
        <v>808.28</v>
      </c>
      <c r="D53" s="52">
        <f>D6+D14+D19+D29+D36+D47</f>
        <v>737.28</v>
      </c>
      <c r="E53" s="52">
        <f>E6+E14+E19+E29+E36+E47</f>
        <v>71</v>
      </c>
      <c r="F53" s="52">
        <f>F6+F14+F19+F29+F36+F47</f>
        <v>304.42</v>
      </c>
      <c r="G53" s="52">
        <f>G6+G14+G19+G29+G36+G47</f>
        <v>0</v>
      </c>
      <c r="H53" s="52">
        <f>H6+H14+H19+H29+H36+H47</f>
        <v>0</v>
      </c>
      <c r="I53" s="52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showZeros="0" workbookViewId="0">
      <selection activeCell="B8" sqref="B8"/>
    </sheetView>
  </sheetViews>
  <sheetFormatPr defaultColWidth="9" defaultRowHeight="13.5" outlineLevelCol="5"/>
  <cols>
    <col min="1" max="1" width="27.1333333333333" customWidth="1"/>
    <col min="3" max="3" width="23" customWidth="1"/>
    <col min="5" max="5" width="11.3833333333333" customWidth="1"/>
    <col min="6" max="6" width="8.5" customWidth="1"/>
  </cols>
  <sheetData>
    <row r="2" ht="25.5" spans="1:6">
      <c r="A2" s="26" t="s">
        <v>88</v>
      </c>
      <c r="B2" s="26"/>
      <c r="C2" s="26"/>
      <c r="D2" s="26"/>
      <c r="E2" s="26"/>
      <c r="F2" s="26"/>
    </row>
    <row r="3" ht="26.25" customHeight="1" spans="6:6">
      <c r="F3" s="27" t="s">
        <v>1</v>
      </c>
    </row>
    <row r="4" ht="25.5" customHeight="1" spans="1:6">
      <c r="A4" s="30" t="s">
        <v>2</v>
      </c>
      <c r="B4" s="32"/>
      <c r="C4" s="30" t="s">
        <v>3</v>
      </c>
      <c r="D4" s="31"/>
      <c r="E4" s="31"/>
      <c r="F4" s="32"/>
    </row>
    <row r="5" s="72" customFormat="1" ht="36" customHeight="1" spans="1:6">
      <c r="A5" s="73" t="s">
        <v>4</v>
      </c>
      <c r="B5" s="73" t="s">
        <v>5</v>
      </c>
      <c r="C5" s="73" t="s">
        <v>4</v>
      </c>
      <c r="D5" s="73" t="s">
        <v>34</v>
      </c>
      <c r="E5" s="73" t="s">
        <v>89</v>
      </c>
      <c r="F5" s="73" t="s">
        <v>90</v>
      </c>
    </row>
    <row r="6" ht="21.75" customHeight="1" spans="1:6">
      <c r="A6" s="35" t="s">
        <v>6</v>
      </c>
      <c r="B6" s="35">
        <f>SUM(B7:B8)</f>
        <v>1112.7</v>
      </c>
      <c r="C6" s="74" t="s">
        <v>7</v>
      </c>
      <c r="D6" s="35">
        <v>266.16</v>
      </c>
      <c r="E6" s="35">
        <v>266.16</v>
      </c>
      <c r="F6" s="75"/>
    </row>
    <row r="7" ht="21.75" customHeight="1" spans="1:6">
      <c r="A7" s="76" t="s">
        <v>8</v>
      </c>
      <c r="B7" s="35">
        <v>1112.7</v>
      </c>
      <c r="C7" s="74" t="s">
        <v>9</v>
      </c>
      <c r="D7" s="35">
        <v>41.99</v>
      </c>
      <c r="E7" s="35">
        <v>41.99</v>
      </c>
      <c r="F7" s="75"/>
    </row>
    <row r="8" ht="21.75" customHeight="1" spans="1:6">
      <c r="A8" s="76" t="s">
        <v>10</v>
      </c>
      <c r="B8" s="35"/>
      <c r="C8" s="74" t="s">
        <v>11</v>
      </c>
      <c r="D8" s="35">
        <v>149.24</v>
      </c>
      <c r="E8" s="35">
        <v>149.24</v>
      </c>
      <c r="F8" s="75"/>
    </row>
    <row r="9" ht="21.75" customHeight="1" spans="1:6">
      <c r="A9" s="35" t="s">
        <v>12</v>
      </c>
      <c r="B9" s="35"/>
      <c r="C9" s="74" t="s">
        <v>13</v>
      </c>
      <c r="D9" s="35">
        <v>45.81</v>
      </c>
      <c r="E9" s="35">
        <v>45.81</v>
      </c>
      <c r="F9" s="75"/>
    </row>
    <row r="10" ht="21.75" customHeight="1" spans="1:6">
      <c r="A10" s="35" t="s">
        <v>14</v>
      </c>
      <c r="B10" s="35"/>
      <c r="C10" s="74" t="s">
        <v>15</v>
      </c>
      <c r="D10" s="35">
        <v>291.41</v>
      </c>
      <c r="E10" s="35">
        <v>550.37</v>
      </c>
      <c r="F10" s="75"/>
    </row>
    <row r="11" ht="21.75" customHeight="1" spans="1:6">
      <c r="A11" s="35" t="s">
        <v>16</v>
      </c>
      <c r="B11" s="35"/>
      <c r="C11" s="77" t="s">
        <v>17</v>
      </c>
      <c r="D11" s="35">
        <v>59.13</v>
      </c>
      <c r="E11" s="35">
        <v>59.13</v>
      </c>
      <c r="F11" s="75"/>
    </row>
    <row r="12" ht="21.75" customHeight="1" spans="1:6">
      <c r="A12" s="35" t="s">
        <v>18</v>
      </c>
      <c r="B12" s="35"/>
      <c r="C12" s="35"/>
      <c r="D12" s="35"/>
      <c r="E12" s="75"/>
      <c r="F12" s="75"/>
    </row>
    <row r="13" ht="21.75" customHeight="1" spans="1:6">
      <c r="A13" s="35" t="s">
        <v>19</v>
      </c>
      <c r="B13" s="35"/>
      <c r="C13" s="35"/>
      <c r="D13" s="35"/>
      <c r="E13" s="75"/>
      <c r="F13" s="75"/>
    </row>
    <row r="14" ht="21.75" customHeight="1" spans="1:6">
      <c r="A14" s="35" t="s">
        <v>20</v>
      </c>
      <c r="B14" s="35"/>
      <c r="C14" s="35"/>
      <c r="D14" s="35"/>
      <c r="E14" s="75"/>
      <c r="F14" s="75"/>
    </row>
    <row r="15" ht="21.75" customHeight="1" spans="1:6">
      <c r="A15" s="35"/>
      <c r="B15" s="75"/>
      <c r="C15" s="35"/>
      <c r="D15" s="75">
        <f t="shared" ref="D15:D20" si="0">E15+F15</f>
        <v>0</v>
      </c>
      <c r="E15" s="75"/>
      <c r="F15" s="75"/>
    </row>
    <row r="16" ht="21.75" customHeight="1" spans="1:6">
      <c r="A16" s="36" t="s">
        <v>21</v>
      </c>
      <c r="B16" s="78">
        <f>B6+B9</f>
        <v>1112.7</v>
      </c>
      <c r="C16" s="36" t="s">
        <v>22</v>
      </c>
      <c r="D16" s="75">
        <f t="shared" si="0"/>
        <v>1112.7</v>
      </c>
      <c r="E16" s="75">
        <f>SUM(E6:E15)</f>
        <v>1112.7</v>
      </c>
      <c r="F16" s="75"/>
    </row>
    <row r="17" ht="21.75" customHeight="1" spans="1:6">
      <c r="A17" s="38" t="s">
        <v>25</v>
      </c>
      <c r="B17" s="75"/>
      <c r="C17" s="38" t="s">
        <v>24</v>
      </c>
      <c r="D17" s="75">
        <f t="shared" si="0"/>
        <v>0</v>
      </c>
      <c r="E17" s="75"/>
      <c r="F17" s="75"/>
    </row>
    <row r="18" ht="21.75" customHeight="1" spans="1:6">
      <c r="A18" s="38" t="s">
        <v>91</v>
      </c>
      <c r="B18" s="75"/>
      <c r="C18" s="35"/>
      <c r="D18" s="75">
        <f t="shared" si="0"/>
        <v>0</v>
      </c>
      <c r="E18" s="75"/>
      <c r="F18" s="75"/>
    </row>
    <row r="19" ht="21.75" customHeight="1" spans="1:6">
      <c r="A19" s="38" t="s">
        <v>92</v>
      </c>
      <c r="B19" s="75"/>
      <c r="C19" s="35"/>
      <c r="D19" s="75">
        <f t="shared" si="0"/>
        <v>0</v>
      </c>
      <c r="E19" s="75"/>
      <c r="F19" s="75"/>
    </row>
    <row r="20" ht="21.75" customHeight="1" spans="1:6">
      <c r="A20" s="36" t="s">
        <v>26</v>
      </c>
      <c r="B20" s="78">
        <f>B16+B17+B18+B19</f>
        <v>1112.7</v>
      </c>
      <c r="C20" s="36" t="s">
        <v>27</v>
      </c>
      <c r="D20" s="75">
        <f t="shared" si="0"/>
        <v>1112.7</v>
      </c>
      <c r="E20" s="75">
        <f t="shared" ref="E20:F20" si="1">E16+E17</f>
        <v>1112.7</v>
      </c>
      <c r="F20" s="75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3"/>
  <sheetViews>
    <sheetView showZeros="0" workbookViewId="0">
      <pane ySplit="5" topLeftCell="A32" activePane="bottomLeft" state="frozen"/>
      <selection/>
      <selection pane="bottomLeft" activeCell="A1" sqref="$A1:$XFD1048576"/>
    </sheetView>
  </sheetViews>
  <sheetFormatPr defaultColWidth="9" defaultRowHeight="13.5" outlineLevelCol="7"/>
  <cols>
    <col min="1" max="1" width="39.75" style="42" customWidth="1"/>
    <col min="2" max="2" width="11.8833333333333" style="42" customWidth="1"/>
    <col min="3" max="3" width="11" style="42" customWidth="1"/>
    <col min="4" max="4" width="9.88333333333333" style="42" customWidth="1"/>
    <col min="5" max="5" width="10.1333333333333" style="42" customWidth="1"/>
    <col min="6" max="6" width="11" style="42" customWidth="1"/>
    <col min="7" max="8" width="9" style="56"/>
    <col min="9" max="16384" width="9" style="42"/>
  </cols>
  <sheetData>
    <row r="2" ht="25.5" spans="1:6">
      <c r="A2" s="57" t="s">
        <v>93</v>
      </c>
      <c r="B2" s="57"/>
      <c r="C2" s="57"/>
      <c r="D2" s="57"/>
      <c r="E2" s="57"/>
      <c r="F2" s="57"/>
    </row>
    <row r="3" ht="24.75" customHeight="1" spans="6:6">
      <c r="F3" s="58" t="s">
        <v>1</v>
      </c>
    </row>
    <row r="4" s="41" customFormat="1" ht="21.75" customHeight="1" spans="1:8">
      <c r="A4" s="45" t="s">
        <v>29</v>
      </c>
      <c r="B4" s="45" t="s">
        <v>30</v>
      </c>
      <c r="C4" s="45" t="s">
        <v>81</v>
      </c>
      <c r="D4" s="45"/>
      <c r="E4" s="45"/>
      <c r="F4" s="59" t="s">
        <v>82</v>
      </c>
      <c r="G4" s="60"/>
      <c r="H4" s="60"/>
    </row>
    <row r="5" s="41" customFormat="1" ht="27" customHeight="1" spans="1:8">
      <c r="A5" s="61"/>
      <c r="B5" s="61"/>
      <c r="C5" s="61" t="s">
        <v>34</v>
      </c>
      <c r="D5" s="61" t="s">
        <v>86</v>
      </c>
      <c r="E5" s="61" t="s">
        <v>87</v>
      </c>
      <c r="F5" s="62"/>
      <c r="G5" s="60"/>
      <c r="H5" s="60"/>
    </row>
    <row r="6" ht="18" customHeight="1" spans="1:8">
      <c r="A6" s="63" t="s">
        <v>7</v>
      </c>
      <c r="B6" s="50">
        <f t="shared" ref="B6:B53" si="0">C6+F6+G6+H6+I6</f>
        <v>266.16</v>
      </c>
      <c r="C6" s="52">
        <f t="shared" ref="C6:C53" si="1">SUM(D6:E6)</f>
        <v>220.7</v>
      </c>
      <c r="D6" s="52">
        <f t="shared" ref="D6:F6" si="2">D7+D11</f>
        <v>149.7</v>
      </c>
      <c r="E6" s="52">
        <f t="shared" si="2"/>
        <v>71</v>
      </c>
      <c r="F6" s="52">
        <f t="shared" si="2"/>
        <v>45.46</v>
      </c>
      <c r="G6" s="64"/>
      <c r="H6" s="64"/>
    </row>
    <row r="7" ht="18" customHeight="1" spans="1:8">
      <c r="A7" s="65" t="s">
        <v>45</v>
      </c>
      <c r="B7" s="50">
        <f t="shared" si="0"/>
        <v>244.17</v>
      </c>
      <c r="C7" s="52">
        <f t="shared" si="1"/>
        <v>198.71</v>
      </c>
      <c r="D7" s="52">
        <f t="shared" ref="D7:F7" si="3">D8+D9+D10</f>
        <v>127.71</v>
      </c>
      <c r="E7" s="52">
        <f t="shared" si="3"/>
        <v>71</v>
      </c>
      <c r="F7" s="52">
        <f t="shared" si="3"/>
        <v>45.46</v>
      </c>
      <c r="G7" s="64"/>
      <c r="H7" s="64"/>
    </row>
    <row r="8" ht="18" customHeight="1" spans="1:8">
      <c r="A8" s="66" t="s">
        <v>46</v>
      </c>
      <c r="B8" s="50">
        <f t="shared" si="0"/>
        <v>244.17</v>
      </c>
      <c r="C8" s="52">
        <f t="shared" si="1"/>
        <v>198.71</v>
      </c>
      <c r="D8" s="52">
        <v>127.71</v>
      </c>
      <c r="E8" s="52">
        <v>71</v>
      </c>
      <c r="F8" s="52">
        <v>45.46</v>
      </c>
      <c r="G8" s="64"/>
      <c r="H8" s="64"/>
    </row>
    <row r="9" ht="18" customHeight="1" spans="1:8">
      <c r="A9" s="66" t="s">
        <v>47</v>
      </c>
      <c r="B9" s="50">
        <f t="shared" si="0"/>
        <v>0</v>
      </c>
      <c r="C9" s="52">
        <f t="shared" si="1"/>
        <v>0</v>
      </c>
      <c r="D9" s="52"/>
      <c r="E9" s="52"/>
      <c r="F9" s="52"/>
      <c r="G9" s="64"/>
      <c r="H9" s="64"/>
    </row>
    <row r="10" ht="18" customHeight="1" spans="1:8">
      <c r="A10" s="66" t="s">
        <v>48</v>
      </c>
      <c r="B10" s="50">
        <f t="shared" si="0"/>
        <v>0</v>
      </c>
      <c r="C10" s="52">
        <f t="shared" si="1"/>
        <v>0</v>
      </c>
      <c r="D10" s="52"/>
      <c r="E10" s="52"/>
      <c r="F10" s="52"/>
      <c r="G10" s="64"/>
      <c r="H10" s="64"/>
    </row>
    <row r="11" ht="18" customHeight="1" spans="1:8">
      <c r="A11" s="65" t="s">
        <v>49</v>
      </c>
      <c r="B11" s="50">
        <f t="shared" si="0"/>
        <v>21.99</v>
      </c>
      <c r="C11" s="52">
        <f t="shared" si="1"/>
        <v>21.99</v>
      </c>
      <c r="D11" s="52">
        <f>D12+D13</f>
        <v>21.99</v>
      </c>
      <c r="E11" s="52"/>
      <c r="F11" s="52"/>
      <c r="G11" s="64"/>
      <c r="H11" s="64"/>
    </row>
    <row r="12" ht="18" customHeight="1" spans="1:8">
      <c r="A12" s="66" t="s">
        <v>46</v>
      </c>
      <c r="B12" s="50">
        <f t="shared" si="0"/>
        <v>0</v>
      </c>
      <c r="C12" s="52">
        <f t="shared" si="1"/>
        <v>0</v>
      </c>
      <c r="D12" s="52"/>
      <c r="E12" s="52"/>
      <c r="F12" s="52"/>
      <c r="G12" s="64"/>
      <c r="H12" s="64"/>
    </row>
    <row r="13" ht="18" customHeight="1" spans="1:8">
      <c r="A13" s="66" t="s">
        <v>50</v>
      </c>
      <c r="B13" s="50">
        <f t="shared" si="0"/>
        <v>21.99</v>
      </c>
      <c r="C13" s="52">
        <f t="shared" si="1"/>
        <v>21.99</v>
      </c>
      <c r="D13" s="52">
        <v>21.99</v>
      </c>
      <c r="E13" s="52"/>
      <c r="F13" s="52"/>
      <c r="G13" s="64"/>
      <c r="H13" s="64"/>
    </row>
    <row r="14" ht="18" customHeight="1" spans="1:8">
      <c r="A14" s="63" t="s">
        <v>9</v>
      </c>
      <c r="B14" s="50">
        <f t="shared" si="0"/>
        <v>41.99</v>
      </c>
      <c r="C14" s="52">
        <f t="shared" si="1"/>
        <v>41.99</v>
      </c>
      <c r="D14" s="52">
        <f>D15+D17</f>
        <v>41.99</v>
      </c>
      <c r="E14" s="52"/>
      <c r="F14" s="52"/>
      <c r="G14" s="64"/>
      <c r="H14" s="64"/>
    </row>
    <row r="15" ht="18" customHeight="1" spans="1:8">
      <c r="A15" s="65" t="s">
        <v>51</v>
      </c>
      <c r="B15" s="50">
        <f t="shared" si="0"/>
        <v>7.06</v>
      </c>
      <c r="C15" s="52">
        <f t="shared" si="1"/>
        <v>7.06</v>
      </c>
      <c r="D15" s="52">
        <f t="shared" ref="D15:D20" si="4">D16</f>
        <v>7.06</v>
      </c>
      <c r="E15" s="52"/>
      <c r="F15" s="52"/>
      <c r="G15" s="64"/>
      <c r="H15" s="64"/>
    </row>
    <row r="16" ht="18" customHeight="1" spans="1:8">
      <c r="A16" s="66" t="s">
        <v>52</v>
      </c>
      <c r="B16" s="50">
        <f t="shared" si="0"/>
        <v>7.06</v>
      </c>
      <c r="C16" s="52">
        <f t="shared" si="1"/>
        <v>7.06</v>
      </c>
      <c r="D16" s="52">
        <v>7.06</v>
      </c>
      <c r="E16" s="52"/>
      <c r="F16" s="52"/>
      <c r="G16" s="64"/>
      <c r="H16" s="64"/>
    </row>
    <row r="17" ht="18" customHeight="1" spans="1:8">
      <c r="A17" s="65" t="s">
        <v>53</v>
      </c>
      <c r="B17" s="50">
        <f t="shared" si="0"/>
        <v>34.93</v>
      </c>
      <c r="C17" s="52">
        <f t="shared" si="1"/>
        <v>34.93</v>
      </c>
      <c r="D17" s="52">
        <f t="shared" si="4"/>
        <v>34.93</v>
      </c>
      <c r="E17" s="52"/>
      <c r="F17" s="52"/>
      <c r="G17" s="64"/>
      <c r="H17" s="64"/>
    </row>
    <row r="18" ht="18" customHeight="1" spans="1:8">
      <c r="A18" s="65" t="s">
        <v>54</v>
      </c>
      <c r="B18" s="50">
        <f t="shared" si="0"/>
        <v>34.93</v>
      </c>
      <c r="C18" s="52">
        <f t="shared" si="1"/>
        <v>34.93</v>
      </c>
      <c r="D18" s="52">
        <v>34.93</v>
      </c>
      <c r="E18" s="52"/>
      <c r="F18" s="52"/>
      <c r="G18" s="64"/>
      <c r="H18" s="64"/>
    </row>
    <row r="19" ht="18" customHeight="1" spans="1:8">
      <c r="A19" s="63" t="s">
        <v>11</v>
      </c>
      <c r="B19" s="50">
        <f t="shared" si="0"/>
        <v>149.24</v>
      </c>
      <c r="C19" s="52">
        <f t="shared" si="1"/>
        <v>149.24</v>
      </c>
      <c r="D19" s="52">
        <f>D20+D22+D27</f>
        <v>149.24</v>
      </c>
      <c r="E19" s="52"/>
      <c r="F19" s="52"/>
      <c r="G19" s="64"/>
      <c r="H19" s="64"/>
    </row>
    <row r="20" ht="18" customHeight="1" spans="1:8">
      <c r="A20" s="65" t="s">
        <v>55</v>
      </c>
      <c r="B20" s="50">
        <f t="shared" si="0"/>
        <v>22.25</v>
      </c>
      <c r="C20" s="52">
        <f t="shared" si="1"/>
        <v>22.25</v>
      </c>
      <c r="D20" s="52">
        <f t="shared" si="4"/>
        <v>22.25</v>
      </c>
      <c r="E20" s="52"/>
      <c r="F20" s="52"/>
      <c r="G20" s="64"/>
      <c r="H20" s="64"/>
    </row>
    <row r="21" ht="18" customHeight="1" spans="1:8">
      <c r="A21" s="66" t="s">
        <v>56</v>
      </c>
      <c r="B21" s="50">
        <f t="shared" si="0"/>
        <v>22.25</v>
      </c>
      <c r="C21" s="52">
        <f t="shared" si="1"/>
        <v>22.25</v>
      </c>
      <c r="D21" s="52">
        <v>22.25</v>
      </c>
      <c r="E21" s="52"/>
      <c r="F21" s="52"/>
      <c r="G21" s="64"/>
      <c r="H21" s="64"/>
    </row>
    <row r="22" spans="1:8">
      <c r="A22" s="65" t="s">
        <v>57</v>
      </c>
      <c r="B22" s="50">
        <f t="shared" si="0"/>
        <v>123.39</v>
      </c>
      <c r="C22" s="52">
        <f t="shared" si="1"/>
        <v>123.39</v>
      </c>
      <c r="D22" s="52">
        <f>D23+D24+D25+D26</f>
        <v>123.39</v>
      </c>
      <c r="E22" s="52"/>
      <c r="F22" s="52"/>
      <c r="G22" s="64"/>
      <c r="H22" s="64"/>
    </row>
    <row r="23" spans="1:8">
      <c r="A23" s="66" t="s">
        <v>58</v>
      </c>
      <c r="B23" s="50">
        <f t="shared" si="0"/>
        <v>0</v>
      </c>
      <c r="C23" s="52">
        <f t="shared" si="1"/>
        <v>0</v>
      </c>
      <c r="D23" s="52"/>
      <c r="E23" s="52"/>
      <c r="F23" s="52"/>
      <c r="G23" s="64"/>
      <c r="H23" s="64"/>
    </row>
    <row r="24" spans="1:8">
      <c r="A24" s="66" t="s">
        <v>59</v>
      </c>
      <c r="B24" s="50">
        <f t="shared" si="0"/>
        <v>0</v>
      </c>
      <c r="C24" s="52">
        <f t="shared" si="1"/>
        <v>0</v>
      </c>
      <c r="D24" s="52"/>
      <c r="E24" s="52"/>
      <c r="F24" s="52"/>
      <c r="G24" s="64"/>
      <c r="H24" s="64"/>
    </row>
    <row r="25" spans="1:8">
      <c r="A25" s="65" t="s">
        <v>60</v>
      </c>
      <c r="B25" s="50">
        <f t="shared" si="0"/>
        <v>82.26</v>
      </c>
      <c r="C25" s="52">
        <f t="shared" si="1"/>
        <v>82.26</v>
      </c>
      <c r="D25" s="52">
        <v>82.26</v>
      </c>
      <c r="E25" s="52"/>
      <c r="F25" s="52"/>
      <c r="G25" s="64"/>
      <c r="H25" s="64"/>
    </row>
    <row r="26" spans="1:8">
      <c r="A26" s="66" t="s">
        <v>61</v>
      </c>
      <c r="B26" s="50">
        <f t="shared" si="0"/>
        <v>41.13</v>
      </c>
      <c r="C26" s="52">
        <f t="shared" si="1"/>
        <v>41.13</v>
      </c>
      <c r="D26" s="52">
        <v>41.13</v>
      </c>
      <c r="E26" s="52"/>
      <c r="F26" s="52"/>
      <c r="G26" s="64"/>
      <c r="H26" s="64"/>
    </row>
    <row r="27" spans="1:8">
      <c r="A27" s="67" t="s">
        <v>62</v>
      </c>
      <c r="B27" s="50">
        <f t="shared" si="0"/>
        <v>3.6</v>
      </c>
      <c r="C27" s="52">
        <f t="shared" si="1"/>
        <v>3.6</v>
      </c>
      <c r="D27" s="52">
        <f>D28</f>
        <v>3.6</v>
      </c>
      <c r="E27" s="52"/>
      <c r="F27" s="52"/>
      <c r="G27" s="64"/>
      <c r="H27" s="64"/>
    </row>
    <row r="28" spans="1:8">
      <c r="A28" s="67" t="s">
        <v>63</v>
      </c>
      <c r="B28" s="50">
        <f t="shared" si="0"/>
        <v>3.6</v>
      </c>
      <c r="C28" s="52">
        <f t="shared" si="1"/>
        <v>3.6</v>
      </c>
      <c r="D28" s="52">
        <v>3.6</v>
      </c>
      <c r="E28" s="52"/>
      <c r="F28" s="52"/>
      <c r="G28" s="64"/>
      <c r="H28" s="64"/>
    </row>
    <row r="29" spans="1:8">
      <c r="A29" s="63" t="s">
        <v>13</v>
      </c>
      <c r="B29" s="50">
        <f t="shared" si="0"/>
        <v>45.81</v>
      </c>
      <c r="C29" s="52">
        <f t="shared" si="1"/>
        <v>45.81</v>
      </c>
      <c r="D29" s="52">
        <f>D30+D33</f>
        <v>45.81</v>
      </c>
      <c r="E29" s="52"/>
      <c r="F29" s="52"/>
      <c r="G29" s="64"/>
      <c r="H29" s="64"/>
    </row>
    <row r="30" spans="1:8">
      <c r="A30" s="65" t="s">
        <v>64</v>
      </c>
      <c r="B30" s="50">
        <f t="shared" si="0"/>
        <v>8.79</v>
      </c>
      <c r="C30" s="52">
        <f t="shared" si="1"/>
        <v>8.79</v>
      </c>
      <c r="D30" s="52">
        <f>D31+D32</f>
        <v>8.79</v>
      </c>
      <c r="E30" s="52"/>
      <c r="F30" s="52"/>
      <c r="G30" s="64"/>
      <c r="H30" s="64"/>
    </row>
    <row r="31" spans="1:8">
      <c r="A31" s="66" t="s">
        <v>65</v>
      </c>
      <c r="B31" s="50">
        <f t="shared" si="0"/>
        <v>0</v>
      </c>
      <c r="C31" s="52">
        <f t="shared" si="1"/>
        <v>0</v>
      </c>
      <c r="D31" s="52"/>
      <c r="E31" s="52"/>
      <c r="F31" s="52"/>
      <c r="G31" s="64"/>
      <c r="H31" s="64"/>
    </row>
    <row r="32" spans="1:8">
      <c r="A32" s="66" t="s">
        <v>66</v>
      </c>
      <c r="B32" s="50">
        <f t="shared" si="0"/>
        <v>8.79</v>
      </c>
      <c r="C32" s="52">
        <f t="shared" si="1"/>
        <v>8.79</v>
      </c>
      <c r="D32" s="52">
        <v>8.79</v>
      </c>
      <c r="E32" s="52"/>
      <c r="F32" s="52"/>
      <c r="G32" s="64"/>
      <c r="H32" s="64"/>
    </row>
    <row r="33" spans="1:8">
      <c r="A33" s="65" t="s">
        <v>67</v>
      </c>
      <c r="B33" s="50">
        <f t="shared" si="0"/>
        <v>37.02</v>
      </c>
      <c r="C33" s="52">
        <f t="shared" si="1"/>
        <v>37.02</v>
      </c>
      <c r="D33" s="52">
        <f>D34+D35</f>
        <v>37.02</v>
      </c>
      <c r="E33" s="52"/>
      <c r="F33" s="52"/>
      <c r="G33" s="64"/>
      <c r="H33" s="64"/>
    </row>
    <row r="34" spans="1:8">
      <c r="A34" s="65" t="s">
        <v>68</v>
      </c>
      <c r="B34" s="50">
        <f t="shared" si="0"/>
        <v>12.22</v>
      </c>
      <c r="C34" s="52">
        <f t="shared" si="1"/>
        <v>12.22</v>
      </c>
      <c r="D34" s="52">
        <v>12.22</v>
      </c>
      <c r="E34" s="52"/>
      <c r="F34" s="52"/>
      <c r="G34" s="64"/>
      <c r="H34" s="64"/>
    </row>
    <row r="35" spans="1:8">
      <c r="A35" s="65" t="s">
        <v>69</v>
      </c>
      <c r="B35" s="50">
        <f t="shared" si="0"/>
        <v>24.8</v>
      </c>
      <c r="C35" s="52">
        <f t="shared" si="1"/>
        <v>24.8</v>
      </c>
      <c r="D35" s="52">
        <v>24.8</v>
      </c>
      <c r="E35" s="52"/>
      <c r="F35" s="52"/>
      <c r="G35" s="64"/>
      <c r="H35" s="64"/>
    </row>
    <row r="36" spans="1:8">
      <c r="A36" s="63" t="s">
        <v>15</v>
      </c>
      <c r="B36" s="50">
        <f t="shared" si="0"/>
        <v>550.37</v>
      </c>
      <c r="C36" s="52">
        <f t="shared" si="1"/>
        <v>291.41</v>
      </c>
      <c r="D36" s="52">
        <f>D37+D40+D42+D45</f>
        <v>291.41</v>
      </c>
      <c r="E36" s="52">
        <f>E37+E40+E42+E45</f>
        <v>0</v>
      </c>
      <c r="F36" s="52">
        <f>F37+F40+F42+F45</f>
        <v>258.96</v>
      </c>
      <c r="G36" s="64"/>
      <c r="H36" s="64"/>
    </row>
    <row r="37" spans="1:8">
      <c r="A37" s="65" t="s">
        <v>70</v>
      </c>
      <c r="B37" s="50">
        <f t="shared" si="0"/>
        <v>233.43</v>
      </c>
      <c r="C37" s="52">
        <f t="shared" si="1"/>
        <v>233.43</v>
      </c>
      <c r="D37" s="52">
        <f>D38+D39</f>
        <v>233.43</v>
      </c>
      <c r="E37" s="52"/>
      <c r="F37" s="52"/>
      <c r="G37" s="64"/>
      <c r="H37" s="64"/>
    </row>
    <row r="38" spans="1:8">
      <c r="A38" s="66" t="s">
        <v>46</v>
      </c>
      <c r="B38" s="50">
        <f t="shared" si="0"/>
        <v>0</v>
      </c>
      <c r="C38" s="52">
        <f t="shared" si="1"/>
        <v>0</v>
      </c>
      <c r="D38" s="52"/>
      <c r="E38" s="52"/>
      <c r="F38" s="52"/>
      <c r="G38" s="64"/>
      <c r="H38" s="64"/>
    </row>
    <row r="39" spans="1:8">
      <c r="A39" s="66" t="s">
        <v>50</v>
      </c>
      <c r="B39" s="50">
        <f t="shared" si="0"/>
        <v>233.43</v>
      </c>
      <c r="C39" s="52">
        <f t="shared" si="1"/>
        <v>233.43</v>
      </c>
      <c r="D39" s="52">
        <v>233.43</v>
      </c>
      <c r="E39" s="52"/>
      <c r="F39" s="52"/>
      <c r="G39" s="64"/>
      <c r="H39" s="64"/>
    </row>
    <row r="40" spans="1:8">
      <c r="A40" s="65" t="s">
        <v>71</v>
      </c>
      <c r="B40" s="50">
        <f t="shared" si="0"/>
        <v>26.39</v>
      </c>
      <c r="C40" s="52">
        <f t="shared" si="1"/>
        <v>26.39</v>
      </c>
      <c r="D40" s="52">
        <f>D41</f>
        <v>26.39</v>
      </c>
      <c r="E40" s="52"/>
      <c r="F40" s="52"/>
      <c r="G40" s="64"/>
      <c r="H40" s="64"/>
    </row>
    <row r="41" spans="1:8">
      <c r="A41" s="66" t="s">
        <v>72</v>
      </c>
      <c r="B41" s="50">
        <f t="shared" si="0"/>
        <v>26.39</v>
      </c>
      <c r="C41" s="52">
        <f t="shared" si="1"/>
        <v>26.39</v>
      </c>
      <c r="D41" s="52">
        <v>26.39</v>
      </c>
      <c r="E41" s="52"/>
      <c r="F41" s="52"/>
      <c r="G41" s="64"/>
      <c r="H41" s="64"/>
    </row>
    <row r="42" spans="1:8">
      <c r="A42" s="65" t="s">
        <v>73</v>
      </c>
      <c r="B42" s="50">
        <f t="shared" si="0"/>
        <v>31.59</v>
      </c>
      <c r="C42" s="52">
        <f t="shared" si="1"/>
        <v>31.59</v>
      </c>
      <c r="D42" s="52">
        <f>D43+D44</f>
        <v>31.59</v>
      </c>
      <c r="E42" s="52"/>
      <c r="F42" s="52"/>
      <c r="G42" s="64"/>
      <c r="H42" s="64"/>
    </row>
    <row r="43" spans="1:8">
      <c r="A43" s="66" t="s">
        <v>74</v>
      </c>
      <c r="B43" s="50">
        <f t="shared" si="0"/>
        <v>1.91</v>
      </c>
      <c r="C43" s="52">
        <f t="shared" si="1"/>
        <v>1.91</v>
      </c>
      <c r="D43" s="52">
        <v>1.91</v>
      </c>
      <c r="E43" s="52"/>
      <c r="F43" s="52"/>
      <c r="G43" s="64"/>
      <c r="H43" s="64"/>
    </row>
    <row r="44" spans="1:8">
      <c r="A44" s="66" t="s">
        <v>75</v>
      </c>
      <c r="B44" s="50">
        <f t="shared" si="0"/>
        <v>29.68</v>
      </c>
      <c r="C44" s="52">
        <f t="shared" si="1"/>
        <v>29.68</v>
      </c>
      <c r="D44" s="52">
        <v>29.68</v>
      </c>
      <c r="E44" s="52"/>
      <c r="F44" s="52"/>
      <c r="G44" s="64"/>
      <c r="H44" s="64"/>
    </row>
    <row r="45" spans="1:8">
      <c r="A45" s="68" t="s">
        <v>76</v>
      </c>
      <c r="B45" s="50">
        <f t="shared" si="0"/>
        <v>258.96</v>
      </c>
      <c r="C45" s="52">
        <f t="shared" si="1"/>
        <v>0</v>
      </c>
      <c r="D45" s="52">
        <f t="shared" ref="D45:D48" si="5">D46</f>
        <v>0</v>
      </c>
      <c r="E45" s="52"/>
      <c r="F45" s="52">
        <f>F46</f>
        <v>258.96</v>
      </c>
      <c r="G45" s="64"/>
      <c r="H45" s="64"/>
    </row>
    <row r="46" ht="14.25" spans="1:8">
      <c r="A46" s="69" t="s">
        <v>77</v>
      </c>
      <c r="B46" s="50">
        <f t="shared" si="0"/>
        <v>258.96</v>
      </c>
      <c r="C46" s="52">
        <f t="shared" si="1"/>
        <v>0</v>
      </c>
      <c r="D46" s="52"/>
      <c r="E46" s="52"/>
      <c r="F46" s="52">
        <v>258.96</v>
      </c>
      <c r="G46" s="64"/>
      <c r="H46" s="64"/>
    </row>
    <row r="47" spans="1:8">
      <c r="A47" s="70" t="s">
        <v>17</v>
      </c>
      <c r="B47" s="50">
        <f t="shared" si="0"/>
        <v>59.13</v>
      </c>
      <c r="C47" s="52">
        <f t="shared" si="1"/>
        <v>59.13</v>
      </c>
      <c r="D47" s="52">
        <f t="shared" si="5"/>
        <v>59.13</v>
      </c>
      <c r="E47" s="52"/>
      <c r="F47" s="52"/>
      <c r="G47" s="64"/>
      <c r="H47" s="64"/>
    </row>
    <row r="48" spans="1:8">
      <c r="A48" s="70" t="s">
        <v>78</v>
      </c>
      <c r="B48" s="50">
        <f t="shared" si="0"/>
        <v>59.13</v>
      </c>
      <c r="C48" s="52">
        <f t="shared" si="1"/>
        <v>59.13</v>
      </c>
      <c r="D48" s="52">
        <f t="shared" si="5"/>
        <v>59.13</v>
      </c>
      <c r="E48" s="52"/>
      <c r="F48" s="52"/>
      <c r="G48" s="64"/>
      <c r="H48" s="64"/>
    </row>
    <row r="49" spans="1:8">
      <c r="A49" s="70" t="s">
        <v>79</v>
      </c>
      <c r="B49" s="50">
        <f t="shared" si="0"/>
        <v>59.13</v>
      </c>
      <c r="C49" s="52">
        <f t="shared" si="1"/>
        <v>59.13</v>
      </c>
      <c r="D49" s="52">
        <v>59.13</v>
      </c>
      <c r="E49" s="52"/>
      <c r="F49" s="52"/>
      <c r="G49" s="64"/>
      <c r="H49" s="64"/>
    </row>
    <row r="50" spans="1:8">
      <c r="A50" s="70"/>
      <c r="B50" s="50">
        <f t="shared" si="0"/>
        <v>0</v>
      </c>
      <c r="C50" s="52">
        <f t="shared" si="1"/>
        <v>0</v>
      </c>
      <c r="D50" s="52"/>
      <c r="E50" s="52"/>
      <c r="F50" s="52"/>
      <c r="G50" s="64"/>
      <c r="H50" s="64"/>
    </row>
    <row r="51" spans="1:8">
      <c r="A51" s="70"/>
      <c r="B51" s="50">
        <f t="shared" si="0"/>
        <v>0</v>
      </c>
      <c r="C51" s="52">
        <f t="shared" si="1"/>
        <v>0</v>
      </c>
      <c r="D51" s="52"/>
      <c r="E51" s="52"/>
      <c r="F51" s="52"/>
      <c r="G51" s="64"/>
      <c r="H51" s="64"/>
    </row>
    <row r="52" spans="1:8">
      <c r="A52" s="70"/>
      <c r="B52" s="50">
        <f t="shared" si="0"/>
        <v>0</v>
      </c>
      <c r="C52" s="52">
        <f t="shared" si="1"/>
        <v>0</v>
      </c>
      <c r="D52" s="52"/>
      <c r="E52" s="52"/>
      <c r="F52" s="52"/>
      <c r="G52" s="64"/>
      <c r="H52" s="64"/>
    </row>
    <row r="53" spans="1:8">
      <c r="A53" s="71" t="s">
        <v>34</v>
      </c>
      <c r="B53" s="50">
        <f t="shared" si="0"/>
        <v>1112.7</v>
      </c>
      <c r="C53" s="52">
        <f t="shared" si="1"/>
        <v>808.28</v>
      </c>
      <c r="D53" s="52">
        <f t="shared" ref="D53:H53" si="6">D6+D14+D19+D29+D36+D47</f>
        <v>737.28</v>
      </c>
      <c r="E53" s="52">
        <f t="shared" si="6"/>
        <v>71</v>
      </c>
      <c r="F53" s="52">
        <f t="shared" si="6"/>
        <v>304.42</v>
      </c>
      <c r="G53" s="64">
        <f t="shared" si="6"/>
        <v>0</v>
      </c>
      <c r="H53" s="64">
        <f t="shared" si="6"/>
        <v>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3"/>
  <sheetViews>
    <sheetView showZeros="0" workbookViewId="0">
      <pane ySplit="5" topLeftCell="A110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4.1333333333333" style="41" customWidth="1"/>
    <col min="2" max="2" width="12.3833333333333" style="42" customWidth="1"/>
    <col min="3" max="16384" width="9" style="42"/>
  </cols>
  <sheetData>
    <row r="2" ht="25.5" spans="1:6">
      <c r="A2" s="43" t="s">
        <v>94</v>
      </c>
      <c r="B2" s="43"/>
      <c r="C2" s="43"/>
      <c r="D2" s="43"/>
      <c r="E2" s="43"/>
      <c r="F2" s="43"/>
    </row>
    <row r="3" ht="24" customHeight="1" spans="5:6">
      <c r="E3" s="44" t="s">
        <v>1</v>
      </c>
      <c r="F3" s="44"/>
    </row>
    <row r="4" ht="30" customHeight="1" spans="1:6">
      <c r="A4" s="45" t="s">
        <v>95</v>
      </c>
      <c r="B4" s="46" t="s">
        <v>30</v>
      </c>
      <c r="C4" s="47" t="s">
        <v>81</v>
      </c>
      <c r="D4" s="47"/>
      <c r="E4" s="47"/>
      <c r="F4" s="45" t="s">
        <v>82</v>
      </c>
    </row>
    <row r="5" ht="25.5" customHeight="1" spans="1:6">
      <c r="A5" s="45"/>
      <c r="B5" s="48"/>
      <c r="C5" s="47" t="s">
        <v>34</v>
      </c>
      <c r="D5" s="47" t="s">
        <v>86</v>
      </c>
      <c r="E5" s="47" t="s">
        <v>87</v>
      </c>
      <c r="F5" s="47"/>
    </row>
    <row r="6" ht="18" customHeight="1" spans="1:6">
      <c r="A6" s="49" t="s">
        <v>96</v>
      </c>
      <c r="B6" s="50">
        <f t="shared" ref="B6" si="0">SUM(B7:B19)</f>
        <v>737.28</v>
      </c>
      <c r="C6" s="50">
        <f t="shared" ref="C6" si="1">SUM(C7:C19)</f>
        <v>737.28</v>
      </c>
      <c r="D6" s="50">
        <f t="shared" ref="D6" si="2">SUM(D7:D19)</f>
        <v>737.28</v>
      </c>
      <c r="E6" s="50">
        <f t="shared" ref="E6:F6" si="3">SUM(E7:E19)</f>
        <v>0</v>
      </c>
      <c r="F6" s="50">
        <f t="shared" si="3"/>
        <v>0</v>
      </c>
    </row>
    <row r="7" ht="18" customHeight="1" spans="1:6">
      <c r="A7" s="51" t="s">
        <v>97</v>
      </c>
      <c r="B7" s="50">
        <f t="shared" ref="B7:B70" si="4">C7+F7</f>
        <v>260.54</v>
      </c>
      <c r="C7" s="50">
        <f t="shared" ref="C7:C70" si="5">SUM(D7:E7)</f>
        <v>260.54</v>
      </c>
      <c r="D7" s="50">
        <v>260.54</v>
      </c>
      <c r="E7" s="50"/>
      <c r="F7" s="50"/>
    </row>
    <row r="8" ht="18" customHeight="1" spans="1:6">
      <c r="A8" s="51" t="s">
        <v>98</v>
      </c>
      <c r="B8" s="50">
        <f t="shared" si="4"/>
        <v>233.48</v>
      </c>
      <c r="C8" s="50">
        <f t="shared" si="5"/>
        <v>233.48</v>
      </c>
      <c r="D8" s="50">
        <v>233.48</v>
      </c>
      <c r="E8" s="50"/>
      <c r="F8" s="50"/>
    </row>
    <row r="9" ht="18" customHeight="1" spans="1:6">
      <c r="A9" s="51" t="s">
        <v>99</v>
      </c>
      <c r="B9" s="50">
        <f t="shared" si="4"/>
        <v>20.12</v>
      </c>
      <c r="C9" s="50">
        <f t="shared" si="5"/>
        <v>20.12</v>
      </c>
      <c r="D9" s="50">
        <v>20.12</v>
      </c>
      <c r="E9" s="50"/>
      <c r="F9" s="50"/>
    </row>
    <row r="10" ht="18" customHeight="1" spans="1:6">
      <c r="A10" s="51" t="s">
        <v>100</v>
      </c>
      <c r="B10" s="50">
        <f t="shared" si="4"/>
        <v>0</v>
      </c>
      <c r="C10" s="50">
        <f t="shared" si="5"/>
        <v>0</v>
      </c>
      <c r="D10" s="50"/>
      <c r="E10" s="50"/>
      <c r="F10" s="50"/>
    </row>
    <row r="11" ht="18" customHeight="1" spans="1:6">
      <c r="A11" s="51" t="s">
        <v>101</v>
      </c>
      <c r="B11" s="50">
        <f t="shared" si="4"/>
        <v>0</v>
      </c>
      <c r="C11" s="50">
        <f t="shared" si="5"/>
        <v>0</v>
      </c>
      <c r="D11" s="50"/>
      <c r="E11" s="50"/>
      <c r="F11" s="50"/>
    </row>
    <row r="12" ht="18" customHeight="1" spans="1:6">
      <c r="A12" s="51" t="s">
        <v>102</v>
      </c>
      <c r="B12" s="50">
        <f t="shared" si="4"/>
        <v>82.26</v>
      </c>
      <c r="C12" s="50">
        <f t="shared" si="5"/>
        <v>82.26</v>
      </c>
      <c r="D12" s="52">
        <v>82.26</v>
      </c>
      <c r="E12" s="50"/>
      <c r="F12" s="50"/>
    </row>
    <row r="13" ht="18" customHeight="1" spans="1:6">
      <c r="A13" s="51" t="s">
        <v>103</v>
      </c>
      <c r="B13" s="50">
        <f t="shared" si="4"/>
        <v>41.13</v>
      </c>
      <c r="C13" s="50">
        <f t="shared" si="5"/>
        <v>41.13</v>
      </c>
      <c r="D13" s="52">
        <v>41.13</v>
      </c>
      <c r="E13" s="50"/>
      <c r="F13" s="50"/>
    </row>
    <row r="14" ht="18" customHeight="1" spans="1:6">
      <c r="A14" s="51" t="s">
        <v>104</v>
      </c>
      <c r="B14" s="50">
        <f t="shared" si="4"/>
        <v>24.8</v>
      </c>
      <c r="C14" s="50">
        <f t="shared" si="5"/>
        <v>24.8</v>
      </c>
      <c r="D14" s="50">
        <v>24.8</v>
      </c>
      <c r="E14" s="50"/>
      <c r="F14" s="50"/>
    </row>
    <row r="15" ht="18" customHeight="1" spans="1:6">
      <c r="A15" s="51" t="s">
        <v>105</v>
      </c>
      <c r="B15" s="50">
        <f t="shared" si="4"/>
        <v>12.22</v>
      </c>
      <c r="C15" s="50">
        <f t="shared" si="5"/>
        <v>12.22</v>
      </c>
      <c r="D15" s="50">
        <v>12.22</v>
      </c>
      <c r="E15" s="50"/>
      <c r="F15" s="50"/>
    </row>
    <row r="16" ht="18" customHeight="1" spans="1:6">
      <c r="A16" s="51" t="s">
        <v>106</v>
      </c>
      <c r="B16" s="50">
        <f t="shared" si="4"/>
        <v>3.6</v>
      </c>
      <c r="C16" s="50">
        <f t="shared" si="5"/>
        <v>3.6</v>
      </c>
      <c r="D16" s="50">
        <v>3.6</v>
      </c>
      <c r="E16" s="50"/>
      <c r="F16" s="50"/>
    </row>
    <row r="17" ht="18" customHeight="1" spans="1:6">
      <c r="A17" s="51" t="s">
        <v>107</v>
      </c>
      <c r="B17" s="50">
        <f t="shared" si="4"/>
        <v>59.13</v>
      </c>
      <c r="C17" s="50">
        <f t="shared" si="5"/>
        <v>59.13</v>
      </c>
      <c r="D17" s="50">
        <v>59.13</v>
      </c>
      <c r="E17" s="50"/>
      <c r="F17" s="50"/>
    </row>
    <row r="18" ht="18" customHeight="1" spans="1:6">
      <c r="A18" s="51" t="s">
        <v>108</v>
      </c>
      <c r="B18" s="50">
        <f t="shared" si="4"/>
        <v>0</v>
      </c>
      <c r="C18" s="50">
        <f t="shared" si="5"/>
        <v>0</v>
      </c>
      <c r="D18" s="50"/>
      <c r="E18" s="50"/>
      <c r="F18" s="50"/>
    </row>
    <row r="19" ht="18" customHeight="1" spans="1:6">
      <c r="A19" s="51" t="s">
        <v>109</v>
      </c>
      <c r="B19" s="50">
        <f t="shared" si="4"/>
        <v>0</v>
      </c>
      <c r="C19" s="50">
        <f t="shared" si="5"/>
        <v>0</v>
      </c>
      <c r="D19" s="50"/>
      <c r="E19" s="50"/>
      <c r="F19" s="50"/>
    </row>
    <row r="20" ht="18" customHeight="1" spans="1:6">
      <c r="A20" s="49" t="s">
        <v>110</v>
      </c>
      <c r="B20" s="50">
        <f t="shared" ref="B20" si="6">SUM(B21:B47)</f>
        <v>251.42</v>
      </c>
      <c r="C20" s="50">
        <f t="shared" ref="C20" si="7">SUM(C21:C47)</f>
        <v>71</v>
      </c>
      <c r="D20" s="50">
        <f t="shared" ref="D20" si="8">SUM(D21:D47)</f>
        <v>0</v>
      </c>
      <c r="E20" s="50">
        <f t="shared" ref="E20" si="9">SUM(E21:E47)</f>
        <v>71</v>
      </c>
      <c r="F20" s="50">
        <f t="shared" ref="F20" si="10">SUM(F21:F47)</f>
        <v>180.42</v>
      </c>
    </row>
    <row r="21" ht="18" customHeight="1" spans="1:6">
      <c r="A21" s="51" t="s">
        <v>111</v>
      </c>
      <c r="B21" s="50">
        <f t="shared" ref="B21:B47" si="11">C21+F21</f>
        <v>39.4</v>
      </c>
      <c r="C21" s="50">
        <f t="shared" ref="C21:C47" si="12">SUM(D21:E21)</f>
        <v>21.5</v>
      </c>
      <c r="D21" s="50"/>
      <c r="E21" s="50">
        <v>21.5</v>
      </c>
      <c r="F21" s="50">
        <v>17.9</v>
      </c>
    </row>
    <row r="22" ht="18" customHeight="1" spans="1:6">
      <c r="A22" s="51" t="s">
        <v>112</v>
      </c>
      <c r="B22" s="50">
        <f t="shared" si="11"/>
        <v>2.6</v>
      </c>
      <c r="C22" s="50">
        <f t="shared" si="12"/>
        <v>0</v>
      </c>
      <c r="D22" s="50"/>
      <c r="E22" s="50"/>
      <c r="F22" s="50">
        <v>2.6</v>
      </c>
    </row>
    <row r="23" ht="18" customHeight="1" spans="1:6">
      <c r="A23" s="51" t="s">
        <v>113</v>
      </c>
      <c r="B23" s="50">
        <f t="shared" si="11"/>
        <v>0</v>
      </c>
      <c r="C23" s="50">
        <f t="shared" si="12"/>
        <v>0</v>
      </c>
      <c r="D23" s="50"/>
      <c r="E23" s="50"/>
      <c r="F23" s="50"/>
    </row>
    <row r="24" ht="18" customHeight="1" spans="1:6">
      <c r="A24" s="51" t="s">
        <v>114</v>
      </c>
      <c r="B24" s="50">
        <f t="shared" si="11"/>
        <v>0</v>
      </c>
      <c r="C24" s="50">
        <f t="shared" si="12"/>
        <v>0</v>
      </c>
      <c r="D24" s="50"/>
      <c r="E24" s="50"/>
      <c r="F24" s="50"/>
    </row>
    <row r="25" ht="18" customHeight="1" spans="1:6">
      <c r="A25" s="51" t="s">
        <v>115</v>
      </c>
      <c r="B25" s="50">
        <f t="shared" si="11"/>
        <v>0.6</v>
      </c>
      <c r="C25" s="50">
        <f t="shared" si="12"/>
        <v>0.6</v>
      </c>
      <c r="D25" s="50"/>
      <c r="E25" s="50">
        <v>0.6</v>
      </c>
      <c r="F25" s="50"/>
    </row>
    <row r="26" ht="18" customHeight="1" spans="1:6">
      <c r="A26" s="51" t="s">
        <v>116</v>
      </c>
      <c r="B26" s="50">
        <f t="shared" si="11"/>
        <v>4.36</v>
      </c>
      <c r="C26" s="50">
        <f t="shared" si="12"/>
        <v>3</v>
      </c>
      <c r="D26" s="50"/>
      <c r="E26" s="50">
        <v>3</v>
      </c>
      <c r="F26" s="50">
        <v>1.36</v>
      </c>
    </row>
    <row r="27" ht="18" customHeight="1" spans="1:6">
      <c r="A27" s="51" t="s">
        <v>117</v>
      </c>
      <c r="B27" s="50">
        <f t="shared" si="11"/>
        <v>0</v>
      </c>
      <c r="C27" s="50">
        <f t="shared" si="12"/>
        <v>0</v>
      </c>
      <c r="D27" s="50"/>
      <c r="E27" s="50"/>
      <c r="F27" s="50"/>
    </row>
    <row r="28" ht="18" customHeight="1" spans="1:6">
      <c r="A28" s="51" t="s">
        <v>118</v>
      </c>
      <c r="B28" s="50">
        <f t="shared" si="11"/>
        <v>21.5</v>
      </c>
      <c r="C28" s="50">
        <f t="shared" si="12"/>
        <v>15</v>
      </c>
      <c r="D28" s="50"/>
      <c r="E28" s="50">
        <v>15</v>
      </c>
      <c r="F28" s="50">
        <v>6.5</v>
      </c>
    </row>
    <row r="29" ht="18" customHeight="1" spans="1:6">
      <c r="A29" s="51" t="s">
        <v>119</v>
      </c>
      <c r="B29" s="50">
        <f t="shared" si="11"/>
        <v>0</v>
      </c>
      <c r="C29" s="50">
        <f t="shared" si="12"/>
        <v>0</v>
      </c>
      <c r="D29" s="50"/>
      <c r="E29" s="50"/>
      <c r="F29" s="50"/>
    </row>
    <row r="30" ht="18" customHeight="1" spans="1:6">
      <c r="A30" s="51" t="s">
        <v>120</v>
      </c>
      <c r="B30" s="50">
        <f t="shared" si="11"/>
        <v>26.5</v>
      </c>
      <c r="C30" s="50">
        <f t="shared" si="12"/>
        <v>20</v>
      </c>
      <c r="D30" s="50"/>
      <c r="E30" s="50">
        <v>20</v>
      </c>
      <c r="F30" s="50">
        <v>6.5</v>
      </c>
    </row>
    <row r="31" ht="18" customHeight="1" spans="1:6">
      <c r="A31" s="51" t="s">
        <v>121</v>
      </c>
      <c r="B31" s="50">
        <f t="shared" si="11"/>
        <v>0</v>
      </c>
      <c r="C31" s="50">
        <f t="shared" si="12"/>
        <v>0</v>
      </c>
      <c r="D31" s="50"/>
      <c r="E31" s="50"/>
      <c r="F31" s="50"/>
    </row>
    <row r="32" ht="18" customHeight="1" spans="1:6">
      <c r="A32" s="51" t="s">
        <v>122</v>
      </c>
      <c r="B32" s="50">
        <f t="shared" si="11"/>
        <v>9.1</v>
      </c>
      <c r="C32" s="50">
        <f t="shared" si="12"/>
        <v>0</v>
      </c>
      <c r="D32" s="50"/>
      <c r="E32" s="50"/>
      <c r="F32" s="50">
        <v>9.1</v>
      </c>
    </row>
    <row r="33" ht="18" customHeight="1" spans="1:6">
      <c r="A33" s="51" t="s">
        <v>123</v>
      </c>
      <c r="B33" s="50">
        <f t="shared" si="11"/>
        <v>0</v>
      </c>
      <c r="C33" s="50">
        <f t="shared" si="12"/>
        <v>0</v>
      </c>
      <c r="D33" s="50"/>
      <c r="E33" s="50"/>
      <c r="F33" s="50"/>
    </row>
    <row r="34" ht="18" customHeight="1" spans="1:6">
      <c r="A34" s="51" t="s">
        <v>124</v>
      </c>
      <c r="B34" s="50">
        <f t="shared" si="11"/>
        <v>0</v>
      </c>
      <c r="C34" s="50">
        <f t="shared" si="12"/>
        <v>0</v>
      </c>
      <c r="D34" s="50"/>
      <c r="E34" s="50"/>
      <c r="F34" s="50"/>
    </row>
    <row r="35" ht="18" customHeight="1" spans="1:6">
      <c r="A35" s="51" t="s">
        <v>125</v>
      </c>
      <c r="B35" s="50">
        <f t="shared" si="11"/>
        <v>0</v>
      </c>
      <c r="C35" s="50">
        <f t="shared" si="12"/>
        <v>0</v>
      </c>
      <c r="D35" s="50"/>
      <c r="E35" s="50"/>
      <c r="F35" s="50"/>
    </row>
    <row r="36" ht="18" customHeight="1" spans="1:6">
      <c r="A36" s="51" t="s">
        <v>126</v>
      </c>
      <c r="B36" s="50">
        <f t="shared" si="11"/>
        <v>2.5</v>
      </c>
      <c r="C36" s="50">
        <f t="shared" si="12"/>
        <v>2.5</v>
      </c>
      <c r="D36" s="50"/>
      <c r="E36" s="50">
        <v>2.5</v>
      </c>
      <c r="F36" s="50"/>
    </row>
    <row r="37" ht="18" customHeight="1" spans="1:6">
      <c r="A37" s="51" t="s">
        <v>127</v>
      </c>
      <c r="B37" s="50">
        <f t="shared" si="11"/>
        <v>0</v>
      </c>
      <c r="C37" s="50">
        <f t="shared" si="12"/>
        <v>0</v>
      </c>
      <c r="D37" s="50"/>
      <c r="E37" s="50"/>
      <c r="F37" s="50"/>
    </row>
    <row r="38" ht="18" customHeight="1" spans="1:6">
      <c r="A38" s="51" t="s">
        <v>128</v>
      </c>
      <c r="B38" s="50">
        <f t="shared" si="11"/>
        <v>0</v>
      </c>
      <c r="C38" s="50">
        <f t="shared" si="12"/>
        <v>0</v>
      </c>
      <c r="D38" s="50"/>
      <c r="E38" s="50"/>
      <c r="F38" s="50"/>
    </row>
    <row r="39" ht="18" customHeight="1" spans="1:6">
      <c r="A39" s="51" t="s">
        <v>129</v>
      </c>
      <c r="B39" s="50">
        <f t="shared" si="11"/>
        <v>0</v>
      </c>
      <c r="C39" s="50">
        <f t="shared" si="12"/>
        <v>0</v>
      </c>
      <c r="D39" s="50"/>
      <c r="E39" s="50"/>
      <c r="F39" s="50"/>
    </row>
    <row r="40" ht="18" customHeight="1" spans="1:6">
      <c r="A40" s="51" t="s">
        <v>130</v>
      </c>
      <c r="B40" s="50">
        <f t="shared" si="11"/>
        <v>91</v>
      </c>
      <c r="C40" s="50">
        <f t="shared" si="12"/>
        <v>0</v>
      </c>
      <c r="D40" s="50"/>
      <c r="E40" s="50"/>
      <c r="F40" s="50">
        <v>91</v>
      </c>
    </row>
    <row r="41" ht="18" customHeight="1" spans="1:6">
      <c r="A41" s="51" t="s">
        <v>131</v>
      </c>
      <c r="B41" s="50">
        <f t="shared" si="11"/>
        <v>0</v>
      </c>
      <c r="C41" s="50">
        <f t="shared" si="12"/>
        <v>0</v>
      </c>
      <c r="D41" s="50"/>
      <c r="E41" s="50"/>
      <c r="F41" s="50"/>
    </row>
    <row r="42" ht="18" customHeight="1" spans="1:6">
      <c r="A42" s="51" t="s">
        <v>132</v>
      </c>
      <c r="B42" s="50">
        <f t="shared" si="11"/>
        <v>0</v>
      </c>
      <c r="C42" s="50">
        <f t="shared" si="12"/>
        <v>0</v>
      </c>
      <c r="D42" s="50"/>
      <c r="E42" s="50"/>
      <c r="F42" s="50"/>
    </row>
    <row r="43" ht="18" customHeight="1" spans="1:6">
      <c r="A43" s="51" t="s">
        <v>133</v>
      </c>
      <c r="B43" s="50">
        <f t="shared" si="11"/>
        <v>0</v>
      </c>
      <c r="C43" s="50">
        <f t="shared" si="12"/>
        <v>0</v>
      </c>
      <c r="D43" s="50"/>
      <c r="E43" s="50"/>
      <c r="F43" s="50"/>
    </row>
    <row r="44" ht="18" customHeight="1" spans="1:6">
      <c r="A44" s="51" t="s">
        <v>134</v>
      </c>
      <c r="B44" s="50">
        <f t="shared" si="11"/>
        <v>2.6</v>
      </c>
      <c r="C44" s="50">
        <f t="shared" si="12"/>
        <v>2.6</v>
      </c>
      <c r="D44" s="50"/>
      <c r="E44" s="50">
        <v>2.6</v>
      </c>
      <c r="F44" s="50"/>
    </row>
    <row r="45" ht="18" customHeight="1" spans="1:6">
      <c r="A45" s="51" t="s">
        <v>135</v>
      </c>
      <c r="B45" s="50">
        <f t="shared" si="11"/>
        <v>0</v>
      </c>
      <c r="C45" s="50">
        <f t="shared" si="12"/>
        <v>0</v>
      </c>
      <c r="D45" s="50"/>
      <c r="E45" s="50"/>
      <c r="F45" s="50"/>
    </row>
    <row r="46" ht="18" customHeight="1" spans="1:6">
      <c r="A46" s="51" t="s">
        <v>136</v>
      </c>
      <c r="B46" s="50">
        <f t="shared" si="11"/>
        <v>0</v>
      </c>
      <c r="C46" s="50">
        <f t="shared" si="12"/>
        <v>0</v>
      </c>
      <c r="D46" s="50"/>
      <c r="E46" s="50"/>
      <c r="F46" s="50"/>
    </row>
    <row r="47" ht="18" customHeight="1" spans="1:6">
      <c r="A47" s="51" t="s">
        <v>137</v>
      </c>
      <c r="B47" s="50">
        <f t="shared" si="11"/>
        <v>51.26</v>
      </c>
      <c r="C47" s="50">
        <f t="shared" si="12"/>
        <v>5.8</v>
      </c>
      <c r="D47" s="50"/>
      <c r="E47" s="50">
        <v>5.8</v>
      </c>
      <c r="F47" s="50">
        <v>45.46</v>
      </c>
    </row>
    <row r="48" ht="18" customHeight="1" spans="1:6">
      <c r="A48" s="49" t="s">
        <v>138</v>
      </c>
      <c r="B48" s="50">
        <f t="shared" ref="B48" si="13">SUM(B49:B59)</f>
        <v>124</v>
      </c>
      <c r="C48" s="50">
        <f t="shared" ref="C48" si="14">SUM(C49:C59)</f>
        <v>0</v>
      </c>
      <c r="D48" s="50">
        <f t="shared" ref="D48" si="15">SUM(D49:D59)</f>
        <v>0</v>
      </c>
      <c r="E48" s="50">
        <f t="shared" ref="E48" si="16">SUM(E49:E59)</f>
        <v>0</v>
      </c>
      <c r="F48" s="50">
        <f t="shared" ref="F48" si="17">SUM(F49:F59)</f>
        <v>124</v>
      </c>
    </row>
    <row r="49" ht="18" customHeight="1" spans="1:6">
      <c r="A49" s="51" t="s">
        <v>139</v>
      </c>
      <c r="B49" s="50">
        <f t="shared" ref="B49:B59" si="18">C49+F49</f>
        <v>0</v>
      </c>
      <c r="C49" s="50">
        <f t="shared" ref="C49:C59" si="19">SUM(D49:E49)</f>
        <v>0</v>
      </c>
      <c r="D49" s="50"/>
      <c r="E49" s="50"/>
      <c r="F49" s="50"/>
    </row>
    <row r="50" ht="18" customHeight="1" spans="1:6">
      <c r="A50" s="51" t="s">
        <v>140</v>
      </c>
      <c r="B50" s="50">
        <f t="shared" si="18"/>
        <v>0</v>
      </c>
      <c r="C50" s="50">
        <f t="shared" si="19"/>
        <v>0</v>
      </c>
      <c r="D50" s="50"/>
      <c r="E50" s="50"/>
      <c r="F50" s="50"/>
    </row>
    <row r="51" ht="18" customHeight="1" spans="1:6">
      <c r="A51" s="51" t="s">
        <v>141</v>
      </c>
      <c r="B51" s="50">
        <f t="shared" si="18"/>
        <v>0</v>
      </c>
      <c r="C51" s="50">
        <f t="shared" si="19"/>
        <v>0</v>
      </c>
      <c r="D51" s="50"/>
      <c r="E51" s="50"/>
      <c r="F51" s="50"/>
    </row>
    <row r="52" ht="18" customHeight="1" spans="1:6">
      <c r="A52" s="51" t="s">
        <v>142</v>
      </c>
      <c r="B52" s="50">
        <f t="shared" si="18"/>
        <v>0</v>
      </c>
      <c r="C52" s="50">
        <f t="shared" si="19"/>
        <v>0</v>
      </c>
      <c r="D52" s="50"/>
      <c r="E52" s="50"/>
      <c r="F52" s="50"/>
    </row>
    <row r="53" ht="18" customHeight="1" spans="1:6">
      <c r="A53" s="51" t="s">
        <v>143</v>
      </c>
      <c r="B53" s="50">
        <f t="shared" si="18"/>
        <v>0</v>
      </c>
      <c r="C53" s="50">
        <f t="shared" si="19"/>
        <v>0</v>
      </c>
      <c r="D53" s="50"/>
      <c r="E53" s="50"/>
      <c r="F53" s="50"/>
    </row>
    <row r="54" ht="18" customHeight="1" spans="1:6">
      <c r="A54" s="51" t="s">
        <v>144</v>
      </c>
      <c r="B54" s="50">
        <f t="shared" si="18"/>
        <v>0</v>
      </c>
      <c r="C54" s="50">
        <f t="shared" si="19"/>
        <v>0</v>
      </c>
      <c r="D54" s="50"/>
      <c r="E54" s="50"/>
      <c r="F54" s="50"/>
    </row>
    <row r="55" ht="18" customHeight="1" spans="1:6">
      <c r="A55" s="51" t="s">
        <v>145</v>
      </c>
      <c r="B55" s="50">
        <f t="shared" si="18"/>
        <v>0</v>
      </c>
      <c r="C55" s="50">
        <f t="shared" si="19"/>
        <v>0</v>
      </c>
      <c r="D55" s="50"/>
      <c r="E55" s="50"/>
      <c r="F55" s="50"/>
    </row>
    <row r="56" ht="18" customHeight="1" spans="1:6">
      <c r="A56" s="51" t="s">
        <v>146</v>
      </c>
      <c r="B56" s="50">
        <f t="shared" si="18"/>
        <v>0</v>
      </c>
      <c r="C56" s="50">
        <f t="shared" si="19"/>
        <v>0</v>
      </c>
      <c r="D56" s="50"/>
      <c r="E56" s="50"/>
      <c r="F56" s="50"/>
    </row>
    <row r="57" ht="18" customHeight="1" spans="1:6">
      <c r="A57" s="51" t="s">
        <v>147</v>
      </c>
      <c r="B57" s="50">
        <f t="shared" si="18"/>
        <v>0</v>
      </c>
      <c r="C57" s="50">
        <f t="shared" si="19"/>
        <v>0</v>
      </c>
      <c r="D57" s="50"/>
      <c r="E57" s="50"/>
      <c r="F57" s="50"/>
    </row>
    <row r="58" ht="18" customHeight="1" spans="1:6">
      <c r="A58" s="51" t="s">
        <v>148</v>
      </c>
      <c r="B58" s="50">
        <f t="shared" si="18"/>
        <v>0</v>
      </c>
      <c r="C58" s="50">
        <f t="shared" si="19"/>
        <v>0</v>
      </c>
      <c r="D58" s="50"/>
      <c r="E58" s="50"/>
      <c r="F58" s="50"/>
    </row>
    <row r="59" ht="18" customHeight="1" spans="1:6">
      <c r="A59" s="51" t="s">
        <v>149</v>
      </c>
      <c r="B59" s="50">
        <f t="shared" si="18"/>
        <v>124</v>
      </c>
      <c r="C59" s="50">
        <f t="shared" si="19"/>
        <v>0</v>
      </c>
      <c r="D59" s="50"/>
      <c r="E59" s="50"/>
      <c r="F59" s="50">
        <v>124</v>
      </c>
    </row>
    <row r="60" ht="18" customHeight="1" spans="1:6">
      <c r="A60" s="53" t="s">
        <v>150</v>
      </c>
      <c r="B60" s="50">
        <f t="shared" ref="B60:F60" si="20">SUM(B61:B64)</f>
        <v>0</v>
      </c>
      <c r="C60" s="50">
        <f t="shared" si="20"/>
        <v>0</v>
      </c>
      <c r="D60" s="50">
        <f t="shared" si="20"/>
        <v>0</v>
      </c>
      <c r="E60" s="50">
        <f t="shared" si="20"/>
        <v>0</v>
      </c>
      <c r="F60" s="50">
        <f t="shared" si="20"/>
        <v>0</v>
      </c>
    </row>
    <row r="61" ht="18" customHeight="1" spans="1:6">
      <c r="A61" s="51" t="s">
        <v>151</v>
      </c>
      <c r="B61" s="50">
        <f t="shared" ref="B61:B64" si="21">C61+F61</f>
        <v>0</v>
      </c>
      <c r="C61" s="50">
        <f t="shared" ref="C61:C64" si="22">SUM(D61:E61)</f>
        <v>0</v>
      </c>
      <c r="D61" s="50"/>
      <c r="E61" s="50"/>
      <c r="F61" s="50"/>
    </row>
    <row r="62" ht="18" customHeight="1" spans="1:6">
      <c r="A62" s="51" t="s">
        <v>152</v>
      </c>
      <c r="B62" s="50">
        <f t="shared" si="21"/>
        <v>0</v>
      </c>
      <c r="C62" s="50">
        <f t="shared" si="22"/>
        <v>0</v>
      </c>
      <c r="D62" s="50"/>
      <c r="E62" s="50"/>
      <c r="F62" s="50"/>
    </row>
    <row r="63" ht="18" customHeight="1" spans="1:6">
      <c r="A63" s="51" t="s">
        <v>153</v>
      </c>
      <c r="B63" s="50">
        <f t="shared" si="21"/>
        <v>0</v>
      </c>
      <c r="C63" s="50">
        <f t="shared" si="22"/>
        <v>0</v>
      </c>
      <c r="D63" s="50"/>
      <c r="E63" s="50"/>
      <c r="F63" s="50"/>
    </row>
    <row r="64" ht="18" customHeight="1" spans="1:6">
      <c r="A64" s="51" t="s">
        <v>154</v>
      </c>
      <c r="B64" s="50">
        <f t="shared" si="21"/>
        <v>0</v>
      </c>
      <c r="C64" s="50">
        <f t="shared" si="22"/>
        <v>0</v>
      </c>
      <c r="D64" s="50"/>
      <c r="E64" s="50"/>
      <c r="F64" s="50"/>
    </row>
    <row r="65" ht="27" spans="1:6">
      <c r="A65" s="49" t="s">
        <v>155</v>
      </c>
      <c r="B65" s="50">
        <f t="shared" ref="B65" si="23">SUM(B66:B77)</f>
        <v>0</v>
      </c>
      <c r="C65" s="50">
        <f t="shared" ref="C65" si="24">SUM(C66:C77)</f>
        <v>0</v>
      </c>
      <c r="D65" s="50">
        <f t="shared" ref="D65" si="25">SUM(D66:D77)</f>
        <v>0</v>
      </c>
      <c r="E65" s="50">
        <f t="shared" ref="E65" si="26">SUM(E66:E77)</f>
        <v>0</v>
      </c>
      <c r="F65" s="50">
        <f t="shared" ref="F65" si="27">SUM(F66:F77)</f>
        <v>0</v>
      </c>
    </row>
    <row r="66" ht="18" customHeight="1" spans="1:6">
      <c r="A66" s="51" t="s">
        <v>156</v>
      </c>
      <c r="B66" s="50">
        <f t="shared" ref="B66:B70" si="28">C66+F66</f>
        <v>0</v>
      </c>
      <c r="C66" s="50">
        <f t="shared" ref="C66:C70" si="29">SUM(D66:E66)</f>
        <v>0</v>
      </c>
      <c r="D66" s="50"/>
      <c r="E66" s="50"/>
      <c r="F66" s="50"/>
    </row>
    <row r="67" ht="18" customHeight="1" spans="1:6">
      <c r="A67" s="51" t="s">
        <v>157</v>
      </c>
      <c r="B67" s="50">
        <f t="shared" si="28"/>
        <v>0</v>
      </c>
      <c r="C67" s="50">
        <f t="shared" si="29"/>
        <v>0</v>
      </c>
      <c r="D67" s="50"/>
      <c r="E67" s="50"/>
      <c r="F67" s="50"/>
    </row>
    <row r="68" ht="18" customHeight="1" spans="1:6">
      <c r="A68" s="51" t="s">
        <v>158</v>
      </c>
      <c r="B68" s="50">
        <f t="shared" si="28"/>
        <v>0</v>
      </c>
      <c r="C68" s="50">
        <f t="shared" si="29"/>
        <v>0</v>
      </c>
      <c r="D68" s="50"/>
      <c r="E68" s="50"/>
      <c r="F68" s="50"/>
    </row>
    <row r="69" ht="18" customHeight="1" spans="1:6">
      <c r="A69" s="51" t="s">
        <v>159</v>
      </c>
      <c r="B69" s="50">
        <f t="shared" si="28"/>
        <v>0</v>
      </c>
      <c r="C69" s="50">
        <f t="shared" si="29"/>
        <v>0</v>
      </c>
      <c r="D69" s="50"/>
      <c r="E69" s="50"/>
      <c r="F69" s="50"/>
    </row>
    <row r="70" ht="18" customHeight="1" spans="1:6">
      <c r="A70" s="51" t="s">
        <v>160</v>
      </c>
      <c r="B70" s="50">
        <f t="shared" si="28"/>
        <v>0</v>
      </c>
      <c r="C70" s="50">
        <f t="shared" si="29"/>
        <v>0</v>
      </c>
      <c r="D70" s="50"/>
      <c r="E70" s="50"/>
      <c r="F70" s="50"/>
    </row>
    <row r="71" ht="18" customHeight="1" spans="1:6">
      <c r="A71" s="51" t="s">
        <v>161</v>
      </c>
      <c r="B71" s="50">
        <f t="shared" ref="B71:B111" si="30">C71+F71</f>
        <v>0</v>
      </c>
      <c r="C71" s="50">
        <f t="shared" ref="C71:C111" si="31">SUM(D71:E71)</f>
        <v>0</v>
      </c>
      <c r="D71" s="50"/>
      <c r="E71" s="50"/>
      <c r="F71" s="50"/>
    </row>
    <row r="72" ht="18" customHeight="1" spans="1:6">
      <c r="A72" s="51" t="s">
        <v>162</v>
      </c>
      <c r="B72" s="50">
        <f t="shared" si="30"/>
        <v>0</v>
      </c>
      <c r="C72" s="50">
        <f t="shared" si="31"/>
        <v>0</v>
      </c>
      <c r="D72" s="50"/>
      <c r="E72" s="50"/>
      <c r="F72" s="50"/>
    </row>
    <row r="73" ht="18" customHeight="1" spans="1:6">
      <c r="A73" s="51" t="s">
        <v>163</v>
      </c>
      <c r="B73" s="50">
        <f t="shared" si="30"/>
        <v>0</v>
      </c>
      <c r="C73" s="50">
        <f t="shared" si="31"/>
        <v>0</v>
      </c>
      <c r="D73" s="50"/>
      <c r="E73" s="50"/>
      <c r="F73" s="50"/>
    </row>
    <row r="74" ht="18" customHeight="1" spans="1:6">
      <c r="A74" s="51" t="s">
        <v>164</v>
      </c>
      <c r="B74" s="50">
        <f t="shared" si="30"/>
        <v>0</v>
      </c>
      <c r="C74" s="50">
        <f t="shared" si="31"/>
        <v>0</v>
      </c>
      <c r="D74" s="50"/>
      <c r="E74" s="50"/>
      <c r="F74" s="50"/>
    </row>
    <row r="75" ht="18" customHeight="1" spans="1:6">
      <c r="A75" s="51" t="s">
        <v>165</v>
      </c>
      <c r="B75" s="50">
        <f t="shared" si="30"/>
        <v>0</v>
      </c>
      <c r="C75" s="50">
        <f t="shared" si="31"/>
        <v>0</v>
      </c>
      <c r="D75" s="50"/>
      <c r="E75" s="50"/>
      <c r="F75" s="50"/>
    </row>
    <row r="76" ht="18" customHeight="1" spans="1:6">
      <c r="A76" s="51" t="s">
        <v>166</v>
      </c>
      <c r="B76" s="50">
        <f t="shared" si="30"/>
        <v>0</v>
      </c>
      <c r="C76" s="50">
        <f t="shared" si="31"/>
        <v>0</v>
      </c>
      <c r="D76" s="50"/>
      <c r="E76" s="50"/>
      <c r="F76" s="50"/>
    </row>
    <row r="77" ht="18" customHeight="1" spans="1:6">
      <c r="A77" s="51" t="s">
        <v>167</v>
      </c>
      <c r="B77" s="50">
        <f t="shared" si="30"/>
        <v>0</v>
      </c>
      <c r="C77" s="50">
        <f t="shared" si="31"/>
        <v>0</v>
      </c>
      <c r="D77" s="50"/>
      <c r="E77" s="50"/>
      <c r="F77" s="50"/>
    </row>
    <row r="78" ht="18" customHeight="1" spans="1:6">
      <c r="A78" s="49" t="s">
        <v>168</v>
      </c>
      <c r="B78" s="50">
        <f t="shared" ref="B78" si="32">SUM(B79:B94)</f>
        <v>0</v>
      </c>
      <c r="C78" s="50">
        <f t="shared" ref="C78" si="33">SUM(C79:C94)</f>
        <v>0</v>
      </c>
      <c r="D78" s="50">
        <f t="shared" ref="D78" si="34">SUM(D79:D94)</f>
        <v>0</v>
      </c>
      <c r="E78" s="50">
        <f t="shared" ref="E78" si="35">SUM(E79:E94)</f>
        <v>0</v>
      </c>
      <c r="F78" s="50">
        <f t="shared" ref="F78" si="36">SUM(F79:F94)</f>
        <v>0</v>
      </c>
    </row>
    <row r="79" ht="18" customHeight="1" spans="1:6">
      <c r="A79" s="51" t="s">
        <v>156</v>
      </c>
      <c r="B79" s="50">
        <f t="shared" ref="B79:B94" si="37">C79+F79</f>
        <v>0</v>
      </c>
      <c r="C79" s="50">
        <f t="shared" ref="C79:C94" si="38">SUM(D79:E79)</f>
        <v>0</v>
      </c>
      <c r="D79" s="50"/>
      <c r="E79" s="50"/>
      <c r="F79" s="50"/>
    </row>
    <row r="80" ht="18" customHeight="1" spans="1:6">
      <c r="A80" s="51" t="s">
        <v>157</v>
      </c>
      <c r="B80" s="50">
        <f t="shared" si="37"/>
        <v>0</v>
      </c>
      <c r="C80" s="50">
        <f t="shared" si="38"/>
        <v>0</v>
      </c>
      <c r="D80" s="50"/>
      <c r="E80" s="50"/>
      <c r="F80" s="50"/>
    </row>
    <row r="81" ht="18" customHeight="1" spans="1:6">
      <c r="A81" s="51" t="s">
        <v>158</v>
      </c>
      <c r="B81" s="50">
        <f t="shared" si="37"/>
        <v>0</v>
      </c>
      <c r="C81" s="50">
        <f t="shared" si="38"/>
        <v>0</v>
      </c>
      <c r="D81" s="50"/>
      <c r="E81" s="50"/>
      <c r="F81" s="50"/>
    </row>
    <row r="82" ht="18" customHeight="1" spans="1:6">
      <c r="A82" s="51" t="s">
        <v>159</v>
      </c>
      <c r="B82" s="50">
        <f t="shared" si="37"/>
        <v>0</v>
      </c>
      <c r="C82" s="50">
        <f t="shared" si="38"/>
        <v>0</v>
      </c>
      <c r="D82" s="50"/>
      <c r="E82" s="50"/>
      <c r="F82" s="50"/>
    </row>
    <row r="83" ht="18" customHeight="1" spans="1:6">
      <c r="A83" s="51" t="s">
        <v>160</v>
      </c>
      <c r="B83" s="50">
        <f t="shared" si="37"/>
        <v>0</v>
      </c>
      <c r="C83" s="50">
        <f t="shared" si="38"/>
        <v>0</v>
      </c>
      <c r="D83" s="50"/>
      <c r="E83" s="50"/>
      <c r="F83" s="50"/>
    </row>
    <row r="84" ht="18" customHeight="1" spans="1:6">
      <c r="A84" s="51" t="s">
        <v>161</v>
      </c>
      <c r="B84" s="50">
        <f t="shared" si="37"/>
        <v>0</v>
      </c>
      <c r="C84" s="50">
        <f t="shared" si="38"/>
        <v>0</v>
      </c>
      <c r="D84" s="50"/>
      <c r="E84" s="50"/>
      <c r="F84" s="50"/>
    </row>
    <row r="85" ht="18" customHeight="1" spans="1:6">
      <c r="A85" s="51" t="s">
        <v>162</v>
      </c>
      <c r="B85" s="50">
        <f t="shared" si="37"/>
        <v>0</v>
      </c>
      <c r="C85" s="50">
        <f t="shared" si="38"/>
        <v>0</v>
      </c>
      <c r="D85" s="50"/>
      <c r="E85" s="50"/>
      <c r="F85" s="50"/>
    </row>
    <row r="86" ht="18" customHeight="1" spans="1:6">
      <c r="A86" s="51" t="s">
        <v>169</v>
      </c>
      <c r="B86" s="50">
        <f t="shared" si="37"/>
        <v>0</v>
      </c>
      <c r="C86" s="50">
        <f t="shared" si="38"/>
        <v>0</v>
      </c>
      <c r="D86" s="50"/>
      <c r="E86" s="50"/>
      <c r="F86" s="50"/>
    </row>
    <row r="87" ht="18" customHeight="1" spans="1:6">
      <c r="A87" s="51" t="s">
        <v>170</v>
      </c>
      <c r="B87" s="50">
        <f t="shared" si="37"/>
        <v>0</v>
      </c>
      <c r="C87" s="50">
        <f t="shared" si="38"/>
        <v>0</v>
      </c>
      <c r="D87" s="50"/>
      <c r="E87" s="50"/>
      <c r="F87" s="50"/>
    </row>
    <row r="88" ht="18" customHeight="1" spans="1:6">
      <c r="A88" s="51" t="s">
        <v>171</v>
      </c>
      <c r="B88" s="50">
        <f t="shared" si="37"/>
        <v>0</v>
      </c>
      <c r="C88" s="50">
        <f t="shared" si="38"/>
        <v>0</v>
      </c>
      <c r="D88" s="50"/>
      <c r="E88" s="50"/>
      <c r="F88" s="50"/>
    </row>
    <row r="89" ht="18" customHeight="1" spans="1:6">
      <c r="A89" s="51" t="s">
        <v>172</v>
      </c>
      <c r="B89" s="50">
        <f t="shared" si="37"/>
        <v>0</v>
      </c>
      <c r="C89" s="50">
        <f t="shared" si="38"/>
        <v>0</v>
      </c>
      <c r="D89" s="50"/>
      <c r="E89" s="50"/>
      <c r="F89" s="50"/>
    </row>
    <row r="90" ht="18" customHeight="1" spans="1:6">
      <c r="A90" s="51" t="s">
        <v>163</v>
      </c>
      <c r="B90" s="50">
        <f t="shared" si="37"/>
        <v>0</v>
      </c>
      <c r="C90" s="50">
        <f t="shared" si="38"/>
        <v>0</v>
      </c>
      <c r="D90" s="50"/>
      <c r="E90" s="50"/>
      <c r="F90" s="50"/>
    </row>
    <row r="91" ht="18" customHeight="1" spans="1:6">
      <c r="A91" s="51" t="s">
        <v>164</v>
      </c>
      <c r="B91" s="50">
        <f t="shared" si="37"/>
        <v>0</v>
      </c>
      <c r="C91" s="50">
        <f t="shared" si="38"/>
        <v>0</v>
      </c>
      <c r="D91" s="50"/>
      <c r="E91" s="50"/>
      <c r="F91" s="50"/>
    </row>
    <row r="92" ht="18" customHeight="1" spans="1:6">
      <c r="A92" s="51" t="s">
        <v>165</v>
      </c>
      <c r="B92" s="50">
        <f t="shared" si="37"/>
        <v>0</v>
      </c>
      <c r="C92" s="50">
        <f t="shared" si="38"/>
        <v>0</v>
      </c>
      <c r="D92" s="50"/>
      <c r="E92" s="50"/>
      <c r="F92" s="50"/>
    </row>
    <row r="93" ht="18" customHeight="1" spans="1:6">
      <c r="A93" s="51" t="s">
        <v>166</v>
      </c>
      <c r="B93" s="50">
        <f t="shared" si="37"/>
        <v>0</v>
      </c>
      <c r="C93" s="50">
        <f t="shared" si="38"/>
        <v>0</v>
      </c>
      <c r="D93" s="50"/>
      <c r="E93" s="50"/>
      <c r="F93" s="50"/>
    </row>
    <row r="94" ht="18" customHeight="1" spans="1:6">
      <c r="A94" s="51" t="s">
        <v>173</v>
      </c>
      <c r="B94" s="50">
        <f t="shared" si="37"/>
        <v>0</v>
      </c>
      <c r="C94" s="50">
        <f t="shared" si="38"/>
        <v>0</v>
      </c>
      <c r="D94" s="50"/>
      <c r="E94" s="50"/>
      <c r="F94" s="50"/>
    </row>
    <row r="95" ht="27" spans="1:6">
      <c r="A95" s="49" t="s">
        <v>174</v>
      </c>
      <c r="B95" s="50">
        <f t="shared" ref="B95" si="39">SUM(B96:B97)</f>
        <v>0</v>
      </c>
      <c r="C95" s="50">
        <f t="shared" ref="C95" si="40">SUM(C96:C97)</f>
        <v>0</v>
      </c>
      <c r="D95" s="50">
        <f t="shared" ref="D95" si="41">SUM(D96:D97)</f>
        <v>0</v>
      </c>
      <c r="E95" s="50">
        <f t="shared" ref="E95" si="42">SUM(E96:E97)</f>
        <v>0</v>
      </c>
      <c r="F95" s="50">
        <f t="shared" ref="F95" si="43">SUM(F96:F97)</f>
        <v>0</v>
      </c>
    </row>
    <row r="96" ht="18" customHeight="1" spans="1:6">
      <c r="A96" s="51" t="s">
        <v>175</v>
      </c>
      <c r="B96" s="50">
        <f t="shared" ref="B96:B103" si="44">C96+F96</f>
        <v>0</v>
      </c>
      <c r="C96" s="50">
        <f t="shared" ref="C96:C103" si="45">SUM(D96:E96)</f>
        <v>0</v>
      </c>
      <c r="D96" s="50"/>
      <c r="E96" s="50"/>
      <c r="F96" s="50"/>
    </row>
    <row r="97" ht="18" customHeight="1" spans="1:6">
      <c r="A97" s="51" t="s">
        <v>176</v>
      </c>
      <c r="B97" s="50">
        <f t="shared" si="44"/>
        <v>0</v>
      </c>
      <c r="C97" s="50">
        <f t="shared" si="45"/>
        <v>0</v>
      </c>
      <c r="D97" s="50"/>
      <c r="E97" s="50"/>
      <c r="F97" s="50"/>
    </row>
    <row r="98" ht="18" customHeight="1" spans="1:6">
      <c r="A98" s="53" t="s">
        <v>177</v>
      </c>
      <c r="B98" s="50">
        <f t="shared" ref="B98" si="46">SUM(B99:B103)</f>
        <v>0</v>
      </c>
      <c r="C98" s="50">
        <f t="shared" ref="C98" si="47">SUM(C99:C103)</f>
        <v>0</v>
      </c>
      <c r="D98" s="50">
        <f t="shared" ref="D98" si="48">SUM(D99:D103)</f>
        <v>0</v>
      </c>
      <c r="E98" s="50">
        <f t="shared" ref="E98" si="49">SUM(E99:E103)</f>
        <v>0</v>
      </c>
      <c r="F98" s="50">
        <f t="shared" ref="F98" si="50">SUM(F99:F103)</f>
        <v>0</v>
      </c>
    </row>
    <row r="99" ht="18" customHeight="1" spans="1:6">
      <c r="A99" s="51" t="s">
        <v>175</v>
      </c>
      <c r="B99" s="50">
        <f t="shared" ref="B99:B103" si="51">C99+F99</f>
        <v>0</v>
      </c>
      <c r="C99" s="50">
        <f t="shared" ref="C99:C103" si="52">SUM(D99:E99)</f>
        <v>0</v>
      </c>
      <c r="D99" s="50"/>
      <c r="E99" s="50"/>
      <c r="F99" s="50"/>
    </row>
    <row r="100" ht="18" customHeight="1" spans="1:6">
      <c r="A100" s="51" t="s">
        <v>178</v>
      </c>
      <c r="B100" s="50">
        <f t="shared" si="51"/>
        <v>0</v>
      </c>
      <c r="C100" s="50">
        <f t="shared" si="52"/>
        <v>0</v>
      </c>
      <c r="D100" s="50"/>
      <c r="E100" s="50"/>
      <c r="F100" s="50"/>
    </row>
    <row r="101" ht="18" customHeight="1" spans="1:6">
      <c r="A101" s="51" t="s">
        <v>179</v>
      </c>
      <c r="B101" s="50">
        <f t="shared" si="51"/>
        <v>0</v>
      </c>
      <c r="C101" s="50">
        <f t="shared" si="52"/>
        <v>0</v>
      </c>
      <c r="D101" s="50"/>
      <c r="E101" s="50"/>
      <c r="F101" s="50"/>
    </row>
    <row r="102" ht="18" customHeight="1" spans="1:6">
      <c r="A102" s="51" t="s">
        <v>180</v>
      </c>
      <c r="B102" s="50">
        <f t="shared" si="51"/>
        <v>0</v>
      </c>
      <c r="C102" s="50">
        <f t="shared" si="52"/>
        <v>0</v>
      </c>
      <c r="D102" s="50"/>
      <c r="E102" s="50"/>
      <c r="F102" s="50"/>
    </row>
    <row r="103" ht="18" customHeight="1" spans="1:6">
      <c r="A103" s="51" t="s">
        <v>176</v>
      </c>
      <c r="B103" s="50">
        <f t="shared" si="51"/>
        <v>0</v>
      </c>
      <c r="C103" s="50">
        <f t="shared" si="52"/>
        <v>0</v>
      </c>
      <c r="D103" s="50"/>
      <c r="E103" s="50"/>
      <c r="F103" s="50"/>
    </row>
    <row r="104" ht="18" customHeight="1" spans="1:6">
      <c r="A104" s="53" t="s">
        <v>181</v>
      </c>
      <c r="B104" s="50">
        <f t="shared" ref="B104" si="53">SUM(B105:B106)</f>
        <v>0</v>
      </c>
      <c r="C104" s="50">
        <f t="shared" ref="C104" si="54">SUM(C105:C106)</f>
        <v>0</v>
      </c>
      <c r="D104" s="50">
        <f t="shared" ref="D104" si="55">SUM(D105:D106)</f>
        <v>0</v>
      </c>
      <c r="E104" s="50">
        <f t="shared" ref="E104" si="56">SUM(E105:E106)</f>
        <v>0</v>
      </c>
      <c r="F104" s="50">
        <f t="shared" ref="F104" si="57">SUM(F105:F106)</f>
        <v>0</v>
      </c>
    </row>
    <row r="105" ht="18" customHeight="1" spans="1:6">
      <c r="A105" s="51" t="s">
        <v>182</v>
      </c>
      <c r="B105" s="50">
        <f t="shared" ref="B105:B111" si="58">C105+F105</f>
        <v>0</v>
      </c>
      <c r="C105" s="50">
        <f t="shared" ref="C105:C111" si="59">SUM(D105:E105)</f>
        <v>0</v>
      </c>
      <c r="D105" s="50"/>
      <c r="E105" s="50"/>
      <c r="F105" s="50"/>
    </row>
    <row r="106" ht="18" customHeight="1" spans="1:6">
      <c r="A106" s="51" t="s">
        <v>183</v>
      </c>
      <c r="B106" s="50">
        <f t="shared" si="58"/>
        <v>0</v>
      </c>
      <c r="C106" s="50">
        <f t="shared" si="59"/>
        <v>0</v>
      </c>
      <c r="D106" s="50"/>
      <c r="E106" s="50"/>
      <c r="F106" s="50"/>
    </row>
    <row r="107" ht="18" customHeight="1" spans="1:6">
      <c r="A107" s="49" t="s">
        <v>184</v>
      </c>
      <c r="B107" s="50">
        <f t="shared" ref="B107" si="60">SUM(B108:B111)</f>
        <v>0</v>
      </c>
      <c r="C107" s="50">
        <f t="shared" ref="C107" si="61">SUM(C108:C111)</f>
        <v>0</v>
      </c>
      <c r="D107" s="50">
        <f t="shared" ref="D107" si="62">SUM(D108:D111)</f>
        <v>0</v>
      </c>
      <c r="E107" s="50">
        <f t="shared" ref="E107" si="63">SUM(E108:E111)</f>
        <v>0</v>
      </c>
      <c r="F107" s="50">
        <f t="shared" ref="F107" si="64">SUM(F108:F111)</f>
        <v>0</v>
      </c>
    </row>
    <row r="108" ht="18" customHeight="1" spans="1:6">
      <c r="A108" s="51" t="s">
        <v>185</v>
      </c>
      <c r="B108" s="50">
        <f t="shared" ref="B108:B111" si="65">C108+F108</f>
        <v>0</v>
      </c>
      <c r="C108" s="50">
        <f t="shared" ref="C108:C111" si="66">SUM(D108:E108)</f>
        <v>0</v>
      </c>
      <c r="D108" s="50"/>
      <c r="E108" s="50"/>
      <c r="F108" s="50"/>
    </row>
    <row r="109" ht="18" customHeight="1" spans="1:6">
      <c r="A109" s="51" t="s">
        <v>186</v>
      </c>
      <c r="B109" s="50">
        <f t="shared" si="65"/>
        <v>0</v>
      </c>
      <c r="C109" s="50">
        <f t="shared" si="66"/>
        <v>0</v>
      </c>
      <c r="D109" s="50"/>
      <c r="E109" s="50"/>
      <c r="F109" s="50"/>
    </row>
    <row r="110" ht="27" spans="1:6">
      <c r="A110" s="51" t="s">
        <v>187</v>
      </c>
      <c r="B110" s="50">
        <f t="shared" si="65"/>
        <v>0</v>
      </c>
      <c r="C110" s="50">
        <f t="shared" si="66"/>
        <v>0</v>
      </c>
      <c r="D110" s="50"/>
      <c r="E110" s="50"/>
      <c r="F110" s="50"/>
    </row>
    <row r="111" ht="18" customHeight="1" spans="1:6">
      <c r="A111" s="51" t="s">
        <v>188</v>
      </c>
      <c r="B111" s="50">
        <f t="shared" si="65"/>
        <v>0</v>
      </c>
      <c r="C111" s="50">
        <f t="shared" si="66"/>
        <v>0</v>
      </c>
      <c r="D111" s="50"/>
      <c r="E111" s="50"/>
      <c r="F111" s="50"/>
    </row>
    <row r="112" ht="23.25" customHeight="1" spans="1:6">
      <c r="A112" s="54" t="s">
        <v>34</v>
      </c>
      <c r="B112" s="50">
        <f t="shared" ref="B112:F112" si="67">B6+B20+B48+B60+B65+B78+B95+B98+B104+B107</f>
        <v>1112.7</v>
      </c>
      <c r="C112" s="50">
        <f t="shared" si="67"/>
        <v>808.28</v>
      </c>
      <c r="D112" s="50">
        <f t="shared" si="67"/>
        <v>737.28</v>
      </c>
      <c r="E112" s="50">
        <f t="shared" si="67"/>
        <v>71</v>
      </c>
      <c r="F112" s="50">
        <f t="shared" si="67"/>
        <v>304.42</v>
      </c>
    </row>
    <row r="113" spans="1:6">
      <c r="A113" s="55" t="s">
        <v>189</v>
      </c>
      <c r="B113" s="55"/>
      <c r="C113" s="55"/>
      <c r="D113" s="55"/>
      <c r="E113" s="55"/>
      <c r="F113" s="55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3" sqref="A13"/>
    </sheetView>
  </sheetViews>
  <sheetFormatPr defaultColWidth="9" defaultRowHeight="13.5" outlineLevelCol="1"/>
  <cols>
    <col min="1" max="1" width="50" customWidth="1"/>
    <col min="2" max="2" width="33.6333333333333" customWidth="1"/>
  </cols>
  <sheetData>
    <row r="2" ht="25.5" spans="1:2">
      <c r="A2" s="26" t="s">
        <v>190</v>
      </c>
      <c r="B2" s="26"/>
    </row>
    <row r="3" ht="28.5" customHeight="1" spans="2:2">
      <c r="B3" s="37" t="s">
        <v>1</v>
      </c>
    </row>
    <row r="4" ht="26.25" customHeight="1" spans="1:2">
      <c r="A4" s="34" t="s">
        <v>4</v>
      </c>
      <c r="B4" s="34" t="s">
        <v>191</v>
      </c>
    </row>
    <row r="5" ht="24" customHeight="1" spans="1:2">
      <c r="A5" s="35" t="s">
        <v>34</v>
      </c>
      <c r="B5" s="35">
        <f>SUM(B6:B8)</f>
        <v>5.1</v>
      </c>
    </row>
    <row r="6" ht="24" customHeight="1" spans="1:2">
      <c r="A6" s="38" t="s">
        <v>192</v>
      </c>
      <c r="B6" s="35"/>
    </row>
    <row r="7" ht="24" customHeight="1" spans="1:2">
      <c r="A7" s="38" t="s">
        <v>193</v>
      </c>
      <c r="B7" s="35">
        <v>2.5</v>
      </c>
    </row>
    <row r="8" ht="24" customHeight="1" spans="1:2">
      <c r="A8" s="38" t="s">
        <v>194</v>
      </c>
      <c r="B8" s="35">
        <f>SUM(B9:B10)</f>
        <v>2.6</v>
      </c>
    </row>
    <row r="9" ht="24" customHeight="1" spans="1:2">
      <c r="A9" s="38" t="s">
        <v>195</v>
      </c>
      <c r="B9" s="35">
        <v>2.6</v>
      </c>
    </row>
    <row r="10" ht="24" customHeight="1" spans="1:2">
      <c r="A10" s="38" t="s">
        <v>196</v>
      </c>
      <c r="B10" s="35"/>
    </row>
    <row r="11" ht="30.75" customHeight="1" spans="1:2">
      <c r="A11" s="39" t="s">
        <v>197</v>
      </c>
      <c r="B11" s="39"/>
    </row>
    <row r="12" ht="30.75" customHeight="1" spans="1:2">
      <c r="A12" s="40" t="s">
        <v>198</v>
      </c>
      <c r="B12" s="4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B18" sqref="B18"/>
    </sheetView>
  </sheetViews>
  <sheetFormatPr defaultColWidth="9" defaultRowHeight="13.5" outlineLevelCol="5"/>
  <cols>
    <col min="1" max="1" width="38.25" customWidth="1"/>
    <col min="2" max="2" width="15.6333333333333" customWidth="1"/>
    <col min="3" max="3" width="10.75" customWidth="1"/>
    <col min="4" max="4" width="10.3833333333333" customWidth="1"/>
    <col min="5" max="5" width="9.75" customWidth="1"/>
    <col min="6" max="6" width="10.75" customWidth="1"/>
  </cols>
  <sheetData>
    <row r="2" ht="25.5" spans="1:6">
      <c r="A2" s="26" t="s">
        <v>199</v>
      </c>
      <c r="B2" s="26"/>
      <c r="C2" s="26"/>
      <c r="D2" s="26"/>
      <c r="E2" s="26"/>
      <c r="F2" s="26"/>
    </row>
    <row r="3" ht="33" customHeight="1" spans="6:6">
      <c r="F3" s="27" t="s">
        <v>1</v>
      </c>
    </row>
    <row r="4" ht="23.25" customHeight="1" spans="1:6">
      <c r="A4" s="28" t="s">
        <v>29</v>
      </c>
      <c r="B4" s="29" t="s">
        <v>30</v>
      </c>
      <c r="C4" s="30" t="s">
        <v>81</v>
      </c>
      <c r="D4" s="31"/>
      <c r="E4" s="32"/>
      <c r="F4" s="28" t="s">
        <v>82</v>
      </c>
    </row>
    <row r="5" ht="23.25" customHeight="1" spans="1:6">
      <c r="A5" s="33"/>
      <c r="B5" s="33"/>
      <c r="C5" s="34" t="s">
        <v>34</v>
      </c>
      <c r="D5" s="34" t="s">
        <v>86</v>
      </c>
      <c r="E5" s="34" t="s">
        <v>87</v>
      </c>
      <c r="F5" s="33"/>
    </row>
    <row r="6" ht="26.25" customHeight="1" spans="1:6">
      <c r="A6" s="35"/>
      <c r="B6" s="35"/>
      <c r="C6" s="35"/>
      <c r="D6" s="35"/>
      <c r="E6" s="35"/>
      <c r="F6" s="35"/>
    </row>
    <row r="7" ht="26.25" customHeight="1" spans="1:6">
      <c r="A7" s="35"/>
      <c r="B7" s="35"/>
      <c r="C7" s="35"/>
      <c r="D7" s="35"/>
      <c r="E7" s="35"/>
      <c r="F7" s="35"/>
    </row>
    <row r="8" ht="26.25" customHeight="1" spans="1:6">
      <c r="A8" s="35"/>
      <c r="B8" s="35"/>
      <c r="C8" s="35"/>
      <c r="D8" s="35"/>
      <c r="E8" s="35"/>
      <c r="F8" s="35"/>
    </row>
    <row r="9" ht="26.25" customHeight="1" spans="1:6">
      <c r="A9" s="35"/>
      <c r="B9" s="35"/>
      <c r="C9" s="35"/>
      <c r="D9" s="35"/>
      <c r="E9" s="35"/>
      <c r="F9" s="35"/>
    </row>
    <row r="10" ht="26.25" customHeight="1" spans="1:6">
      <c r="A10" s="35"/>
      <c r="B10" s="35"/>
      <c r="C10" s="35"/>
      <c r="D10" s="35"/>
      <c r="E10" s="35"/>
      <c r="F10" s="35"/>
    </row>
    <row r="11" ht="26.25" customHeight="1" spans="1:6">
      <c r="A11" s="35"/>
      <c r="B11" s="35"/>
      <c r="C11" s="35"/>
      <c r="D11" s="35"/>
      <c r="E11" s="35"/>
      <c r="F11" s="35"/>
    </row>
    <row r="12" ht="26.25" customHeight="1" spans="1:6">
      <c r="A12" s="35"/>
      <c r="B12" s="35"/>
      <c r="C12" s="35"/>
      <c r="D12" s="35"/>
      <c r="E12" s="35"/>
      <c r="F12" s="35"/>
    </row>
    <row r="13" ht="26.25" customHeight="1" spans="1:6">
      <c r="A13" s="36" t="s">
        <v>34</v>
      </c>
      <c r="B13" s="35"/>
      <c r="C13" s="35"/>
      <c r="D13" s="35"/>
      <c r="E13" s="35"/>
      <c r="F13" s="35"/>
    </row>
    <row r="14" spans="1:1">
      <c r="A14" t="s">
        <v>200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Q29" sqref="Q29"/>
    </sheetView>
  </sheetViews>
  <sheetFormatPr defaultColWidth="9" defaultRowHeight="13.5"/>
  <cols>
    <col min="2" max="2" width="7" customWidth="1"/>
    <col min="3" max="4" width="6.75" customWidth="1"/>
    <col min="5" max="5" width="5.88333333333333" customWidth="1"/>
    <col min="6" max="6" width="4.13333333333333" customWidth="1"/>
    <col min="7" max="7" width="3.25" customWidth="1"/>
    <col min="8" max="8" width="2.75" customWidth="1"/>
    <col min="9" max="9" width="6.88333333333333" customWidth="1"/>
    <col min="10" max="10" width="1.5" customWidth="1"/>
    <col min="11" max="11" width="5.13333333333333" customWidth="1"/>
    <col min="12" max="12" width="6.13333333333333" customWidth="1"/>
    <col min="13" max="13" width="8.63333333333333" customWidth="1"/>
    <col min="14" max="14" width="11.6333333333333" customWidth="1"/>
  </cols>
  <sheetData>
    <row r="1" ht="14.25" spans="1:1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7" customHeight="1" spans="1:14">
      <c r="A2" s="14" t="s">
        <v>201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6" customHeight="1" spans="1:14">
      <c r="A3" s="15" t="s">
        <v>202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36.75" customHeight="1" spans="1:14">
      <c r="A4" s="15" t="s">
        <v>203</v>
      </c>
      <c r="B4" s="15"/>
      <c r="C4" s="16"/>
      <c r="D4" s="17"/>
      <c r="E4" s="17"/>
      <c r="F4" s="17"/>
      <c r="G4" s="18"/>
      <c r="H4" s="15" t="s">
        <v>204</v>
      </c>
      <c r="I4" s="15"/>
      <c r="J4" s="15"/>
      <c r="K4" s="15"/>
      <c r="L4" s="15"/>
      <c r="M4" s="15"/>
      <c r="N4" s="15"/>
    </row>
    <row r="5" ht="36.75" customHeight="1" spans="1:14">
      <c r="A5" s="15" t="s">
        <v>205</v>
      </c>
      <c r="B5" s="15"/>
      <c r="C5" s="16" t="s">
        <v>206</v>
      </c>
      <c r="D5" s="17"/>
      <c r="E5" s="17"/>
      <c r="F5" s="17"/>
      <c r="G5" s="17"/>
      <c r="H5" s="15" t="s">
        <v>207</v>
      </c>
      <c r="I5" s="15"/>
      <c r="J5" s="15"/>
      <c r="K5" s="15"/>
      <c r="L5" s="16"/>
      <c r="M5" s="17"/>
      <c r="N5" s="18"/>
    </row>
    <row r="6" ht="25.5" customHeight="1" spans="1:14">
      <c r="A6" s="19" t="s">
        <v>208</v>
      </c>
      <c r="B6" s="20"/>
      <c r="C6" s="21" t="s">
        <v>209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1" customHeight="1" spans="1:14">
      <c r="A7" s="22"/>
      <c r="B7" s="23"/>
      <c r="C7" s="21" t="s">
        <v>210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18" customHeight="1" spans="1:14">
      <c r="A8" s="15" t="s">
        <v>211</v>
      </c>
      <c r="B8" s="15"/>
      <c r="C8" s="15"/>
      <c r="D8" s="15"/>
      <c r="E8" s="15" t="s">
        <v>212</v>
      </c>
      <c r="F8" s="15"/>
      <c r="G8" s="15"/>
      <c r="H8" s="15"/>
      <c r="I8" s="15"/>
      <c r="J8" s="15"/>
      <c r="K8" s="15"/>
      <c r="L8" s="15"/>
      <c r="M8" s="15"/>
      <c r="N8" s="25" t="s">
        <v>213</v>
      </c>
    </row>
    <row r="9" ht="75" customHeight="1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</row>
    <row r="10" ht="21" customHeight="1" spans="1:14">
      <c r="A10" s="24" t="s">
        <v>214</v>
      </c>
      <c r="B10" s="24"/>
      <c r="C10" s="24"/>
      <c r="D10" s="24"/>
      <c r="E10" s="15" t="s">
        <v>215</v>
      </c>
      <c r="F10" s="15"/>
      <c r="G10" s="15" t="s">
        <v>216</v>
      </c>
      <c r="H10" s="15"/>
      <c r="I10" s="15"/>
      <c r="J10" s="15"/>
      <c r="K10" s="15" t="s">
        <v>217</v>
      </c>
      <c r="L10" s="15"/>
      <c r="M10" s="15"/>
      <c r="N10" s="15" t="s">
        <v>218</v>
      </c>
    </row>
    <row r="11" ht="21" customHeight="1" spans="1:14">
      <c r="A11" s="24"/>
      <c r="B11" s="24"/>
      <c r="C11" s="24"/>
      <c r="D11" s="24"/>
      <c r="E11" s="15" t="s">
        <v>219</v>
      </c>
      <c r="F11" s="15"/>
      <c r="G11" s="15" t="s">
        <v>220</v>
      </c>
      <c r="H11" s="15"/>
      <c r="I11" s="15"/>
      <c r="J11" s="15"/>
      <c r="K11" s="21"/>
      <c r="L11" s="21"/>
      <c r="M11" s="21"/>
      <c r="N11" s="15"/>
    </row>
    <row r="12" ht="21" customHeight="1" spans="1:14">
      <c r="A12" s="24"/>
      <c r="B12" s="24"/>
      <c r="C12" s="24"/>
      <c r="D12" s="24"/>
      <c r="E12" s="15"/>
      <c r="F12" s="15"/>
      <c r="G12" s="15"/>
      <c r="H12" s="15"/>
      <c r="I12" s="15"/>
      <c r="J12" s="15"/>
      <c r="K12" s="21"/>
      <c r="L12" s="21"/>
      <c r="M12" s="21"/>
      <c r="N12" s="15"/>
    </row>
    <row r="13" ht="21" customHeight="1" spans="1:14">
      <c r="A13" s="24"/>
      <c r="B13" s="24"/>
      <c r="C13" s="24"/>
      <c r="D13" s="24"/>
      <c r="E13" s="15"/>
      <c r="F13" s="15"/>
      <c r="G13" s="15" t="s">
        <v>221</v>
      </c>
      <c r="H13" s="15"/>
      <c r="I13" s="15"/>
      <c r="J13" s="15"/>
      <c r="K13" s="21"/>
      <c r="L13" s="21"/>
      <c r="M13" s="21"/>
      <c r="N13" s="15"/>
    </row>
    <row r="14" ht="21" customHeight="1" spans="1:14">
      <c r="A14" s="24"/>
      <c r="B14" s="24"/>
      <c r="C14" s="24"/>
      <c r="D14" s="24"/>
      <c r="E14" s="15"/>
      <c r="F14" s="15"/>
      <c r="G14" s="15"/>
      <c r="H14" s="15"/>
      <c r="I14" s="15"/>
      <c r="J14" s="15"/>
      <c r="K14" s="21"/>
      <c r="L14" s="21"/>
      <c r="M14" s="21"/>
      <c r="N14" s="15"/>
    </row>
    <row r="15" ht="21" customHeight="1" spans="1:14">
      <c r="A15" s="24"/>
      <c r="B15" s="24"/>
      <c r="C15" s="24"/>
      <c r="D15" s="24"/>
      <c r="E15" s="15"/>
      <c r="F15" s="15"/>
      <c r="G15" s="15" t="s">
        <v>222</v>
      </c>
      <c r="H15" s="15"/>
      <c r="I15" s="15"/>
      <c r="J15" s="15"/>
      <c r="K15" s="21"/>
      <c r="L15" s="21"/>
      <c r="M15" s="21"/>
      <c r="N15" s="15"/>
    </row>
    <row r="16" ht="21" customHeight="1" spans="1:14">
      <c r="A16" s="24"/>
      <c r="B16" s="24"/>
      <c r="C16" s="24"/>
      <c r="D16" s="24"/>
      <c r="E16" s="15"/>
      <c r="F16" s="15"/>
      <c r="G16" s="15"/>
      <c r="H16" s="15"/>
      <c r="I16" s="15"/>
      <c r="J16" s="15"/>
      <c r="K16" s="21"/>
      <c r="L16" s="21"/>
      <c r="M16" s="21"/>
      <c r="N16" s="15"/>
    </row>
    <row r="17" ht="21" customHeight="1" spans="1:14">
      <c r="A17" s="24"/>
      <c r="B17" s="24"/>
      <c r="C17" s="24"/>
      <c r="D17" s="24"/>
      <c r="E17" s="15"/>
      <c r="F17" s="15"/>
      <c r="G17" s="15" t="s">
        <v>223</v>
      </c>
      <c r="H17" s="15"/>
      <c r="I17" s="15"/>
      <c r="J17" s="15"/>
      <c r="K17" s="21"/>
      <c r="L17" s="21"/>
      <c r="M17" s="21"/>
      <c r="N17" s="15"/>
    </row>
    <row r="18" ht="21" customHeight="1" spans="1:14">
      <c r="A18" s="24"/>
      <c r="B18" s="24"/>
      <c r="C18" s="24"/>
      <c r="D18" s="24"/>
      <c r="E18" s="15"/>
      <c r="F18" s="15"/>
      <c r="G18" s="15"/>
      <c r="H18" s="15"/>
      <c r="I18" s="15"/>
      <c r="J18" s="15"/>
      <c r="K18" s="21"/>
      <c r="L18" s="21"/>
      <c r="M18" s="21"/>
      <c r="N18" s="15"/>
    </row>
    <row r="19" ht="21" customHeight="1" spans="1:14">
      <c r="A19" s="24"/>
      <c r="B19" s="24"/>
      <c r="C19" s="24"/>
      <c r="D19" s="24"/>
      <c r="E19" s="15" t="s">
        <v>224</v>
      </c>
      <c r="F19" s="15"/>
      <c r="G19" s="15" t="s">
        <v>225</v>
      </c>
      <c r="H19" s="15"/>
      <c r="I19" s="15"/>
      <c r="J19" s="15"/>
      <c r="K19" s="21"/>
      <c r="L19" s="21"/>
      <c r="M19" s="21"/>
      <c r="N19" s="15"/>
    </row>
    <row r="20" ht="21" customHeight="1" spans="1:14">
      <c r="A20" s="24"/>
      <c r="B20" s="24"/>
      <c r="C20" s="24"/>
      <c r="D20" s="24"/>
      <c r="E20" s="15"/>
      <c r="F20" s="15"/>
      <c r="G20" s="15"/>
      <c r="H20" s="15"/>
      <c r="I20" s="15"/>
      <c r="J20" s="15"/>
      <c r="K20" s="21"/>
      <c r="L20" s="21"/>
      <c r="M20" s="21"/>
      <c r="N20" s="15"/>
    </row>
    <row r="21" ht="21" customHeight="1" spans="1:14">
      <c r="A21" s="24"/>
      <c r="B21" s="24"/>
      <c r="C21" s="24"/>
      <c r="D21" s="24"/>
      <c r="E21" s="15"/>
      <c r="F21" s="15"/>
      <c r="G21" s="15" t="s">
        <v>226</v>
      </c>
      <c r="H21" s="15"/>
      <c r="I21" s="15"/>
      <c r="J21" s="15"/>
      <c r="K21" s="21"/>
      <c r="L21" s="21"/>
      <c r="M21" s="21"/>
      <c r="N21" s="15"/>
    </row>
    <row r="22" ht="21" customHeight="1" spans="1:14">
      <c r="A22" s="24"/>
      <c r="B22" s="24"/>
      <c r="C22" s="24"/>
      <c r="D22" s="24"/>
      <c r="E22" s="15"/>
      <c r="F22" s="15"/>
      <c r="G22" s="15"/>
      <c r="H22" s="15"/>
      <c r="I22" s="15"/>
      <c r="J22" s="15"/>
      <c r="K22" s="21"/>
      <c r="L22" s="21"/>
      <c r="M22" s="21"/>
      <c r="N22" s="15"/>
    </row>
    <row r="23" ht="21" customHeight="1" spans="1:14">
      <c r="A23" s="24"/>
      <c r="B23" s="24"/>
      <c r="C23" s="24"/>
      <c r="D23" s="24"/>
      <c r="E23" s="15"/>
      <c r="F23" s="15"/>
      <c r="G23" s="15" t="s">
        <v>227</v>
      </c>
      <c r="H23" s="15"/>
      <c r="I23" s="15"/>
      <c r="J23" s="15"/>
      <c r="K23" s="21"/>
      <c r="L23" s="21"/>
      <c r="M23" s="21"/>
      <c r="N23" s="15"/>
    </row>
    <row r="24" ht="21" customHeight="1" spans="1:14">
      <c r="A24" s="24"/>
      <c r="B24" s="24"/>
      <c r="C24" s="24"/>
      <c r="D24" s="24"/>
      <c r="E24" s="15"/>
      <c r="F24" s="15"/>
      <c r="G24" s="15"/>
      <c r="H24" s="15"/>
      <c r="I24" s="15"/>
      <c r="J24" s="15"/>
      <c r="K24" s="21"/>
      <c r="L24" s="21"/>
      <c r="M24" s="21"/>
      <c r="N24" s="15"/>
    </row>
    <row r="25" ht="21" customHeight="1" spans="1:14">
      <c r="A25" s="24"/>
      <c r="B25" s="24"/>
      <c r="C25" s="24"/>
      <c r="D25" s="24"/>
      <c r="E25" s="15"/>
      <c r="F25" s="15"/>
      <c r="G25" s="15" t="s">
        <v>228</v>
      </c>
      <c r="H25" s="15"/>
      <c r="I25" s="15"/>
      <c r="J25" s="15"/>
      <c r="K25" s="21"/>
      <c r="L25" s="21"/>
      <c r="M25" s="21"/>
      <c r="N25" s="15"/>
    </row>
    <row r="26" ht="21" customHeight="1" spans="1:14">
      <c r="A26" s="24"/>
      <c r="B26" s="24"/>
      <c r="C26" s="24"/>
      <c r="D26" s="24"/>
      <c r="E26" s="15"/>
      <c r="F26" s="15"/>
      <c r="G26" s="15"/>
      <c r="H26" s="15"/>
      <c r="I26" s="15"/>
      <c r="J26" s="15"/>
      <c r="K26" s="21"/>
      <c r="L26" s="21"/>
      <c r="M26" s="21"/>
      <c r="N26" s="15"/>
    </row>
    <row r="27" ht="21" customHeight="1" spans="1:14">
      <c r="A27" s="24"/>
      <c r="B27" s="24"/>
      <c r="C27" s="24"/>
      <c r="D27" s="24"/>
      <c r="E27" s="15"/>
      <c r="F27" s="15"/>
      <c r="G27" s="15" t="s">
        <v>229</v>
      </c>
      <c r="H27" s="15"/>
      <c r="I27" s="15"/>
      <c r="J27" s="15"/>
      <c r="K27" s="21"/>
      <c r="L27" s="21"/>
      <c r="M27" s="21"/>
      <c r="N27" s="15"/>
    </row>
    <row r="28" ht="21" customHeight="1" spans="1:14">
      <c r="A28" s="24"/>
      <c r="B28" s="24"/>
      <c r="C28" s="24"/>
      <c r="D28" s="24"/>
      <c r="E28" s="15"/>
      <c r="F28" s="15"/>
      <c r="G28" s="15"/>
      <c r="H28" s="15"/>
      <c r="I28" s="15"/>
      <c r="J28" s="15"/>
      <c r="K28" s="21"/>
      <c r="L28" s="21"/>
      <c r="M28" s="21"/>
      <c r="N28" s="15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  <vt:lpstr>附表10-国有资本经营预算支出表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2022-09-05T12:48:00Z</dcterms:created>
  <dcterms:modified xsi:type="dcterms:W3CDTF">2022-09-13T02:48:05Z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649ABAE9CC654A43A98BA9E5A78A176E</vt:lpwstr>
  </property>
</Properties>
</file>