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11790" tabRatio="773" firstSheet="6" activeTab="6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</sheets>
  <calcPr calcId="144525"/>
</workbook>
</file>

<file path=xl/sharedStrings.xml><?xml version="1.0" encoding="utf-8"?>
<sst xmlns="http://schemas.openxmlformats.org/spreadsheetml/2006/main" count="411" uniqueCount="255">
  <si>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</si>
  <si>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</si>
  <si>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</si>
  <si>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</si>
  <si>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</si>
  <si>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</si>
  <si>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</si>
  <si>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</si>
  <si>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财政预算拨款收入</t>
  </si>
  <si>
    <t>二、卫生健康支出</t>
  </si>
  <si>
    <t>非税收入</t>
  </si>
  <si>
    <t>三、节能环保</t>
  </si>
  <si>
    <t>二、政府性基金预算拨款收入</t>
  </si>
  <si>
    <t>四、农林水支出</t>
  </si>
  <si>
    <t>三、事业收入</t>
  </si>
  <si>
    <t>五、住房保障支出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</si>
  <si>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</si>
  <si>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</si>
  <si>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</si>
  <si>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</si>
  <si>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</si>
  <si>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</si>
  <si>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</si>
  <si>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</si>
  <si>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</si>
  <si>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</si>
  <si>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</si>
  <si>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</si>
  <si>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</si>
  <si>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</si>
  <si>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</si>
  <si>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</si>
  <si>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</si>
  <si>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</si>
  <si>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</si>
  <si>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</si>
  <si>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</si>
  <si>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</si>
  <si>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</si>
  <si>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</si>
  <si>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</si>
  <si>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</si>
  <si>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</si>
  <si>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</si>
  <si>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</si>
  <si>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</si>
  <si>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</si>
  <si>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退役安置</t>
  </si>
  <si>
    <t xml:space="preserve">    退役士兵安置</t>
  </si>
  <si>
    <t xml:space="preserve">   其他社会保障和就业支出</t>
  </si>
  <si>
    <t xml:space="preserve">     其他社会保障和就业支出</t>
  </si>
  <si>
    <t>二、节能环保</t>
  </si>
  <si>
    <t xml:space="preserve">  自然生态保护</t>
  </si>
  <si>
    <t xml:space="preserve">    农村环境保护</t>
  </si>
  <si>
    <t>三、卫生健康支出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</si>
  <si>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</si>
  <si>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</si>
  <si>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</si>
  <si>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农业农村</t>
  </si>
  <si>
    <t xml:space="preserve">    行政运行</t>
  </si>
  <si>
    <t xml:space="preserve">    事业运行</t>
  </si>
  <si>
    <t xml:space="preserve">    执法监管</t>
  </si>
  <si>
    <t xml:space="preserve">    其他农业农村支出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</si>
  <si>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</si>
  <si>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</si>
  <si>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</si>
  <si>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</si>
  <si>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</si>
  <si>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</si>
  <si>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</si>
  <si>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</si>
  <si>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</si>
  <si>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</si>
  <si>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       合计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</si>
  <si>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</si>
  <si>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</si>
  <si>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</si>
  <si>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</si>
  <si>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</si>
  <si>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</si>
  <si>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</si>
  <si>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</si>
  <si>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</si>
  <si>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</si>
  <si>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</si>
  <si>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</si>
  <si>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</si>
  <si>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</si>
  <si>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</si>
  <si>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</si>
  <si>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</si>
  <si>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</si>
  <si>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</si>
  <si>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</si>
  <si>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</si>
  <si>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</si>
  <si>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</si>
  <si>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</si>
  <si>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</si>
  <si>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</si>
  <si>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</si>
  <si>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</si>
  <si>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</si>
  <si>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</si>
  <si>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</si>
  <si>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</si>
  <si>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</si>
  <si>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</si>
  <si>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</si>
  <si>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</si>
  <si>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</si>
  <si>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</si>
  <si>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</si>
  <si>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</si>
  <si>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</si>
  <si>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</si>
  <si>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</si>
  <si>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</si>
  <si>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</si>
  <si>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</si>
  <si>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</si>
  <si>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</si>
  <si>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</si>
  <si>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</si>
  <si>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</si>
  <si>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</si>
  <si>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</si>
  <si>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</si>
  <si>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</si>
  <si>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</si>
  <si>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</si>
  <si>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</si>
  <si>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</si>
  <si>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</si>
  <si>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</si>
  <si>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</si>
  <si>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</si>
  <si>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</si>
  <si>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</si>
  <si>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</si>
  <si>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</si>
  <si>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</si>
  <si>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</si>
  <si>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</si>
  <si>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</si>
  <si>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</si>
  <si>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</si>
  <si>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</si>
  <si>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</si>
  <si>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</si>
  <si>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</si>
  <si>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</si>
  <si>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</si>
  <si>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</si>
  <si>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</si>
  <si>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</si>
  <si>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</si>
  <si>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</si>
  <si>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</si>
  <si>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</si>
  <si>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</si>
  <si>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</si>
  <si>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</si>
  <si>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</si>
  <si>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</si>
  <si>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</si>
  <si>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</si>
  <si>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</si>
  <si>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</si>
  <si>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</si>
  <si>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</si>
  <si>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</si>
  <si>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</si>
  <si>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</si>
  <si>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</si>
  <si>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</si>
  <si>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</si>
  <si>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</si>
  <si>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</si>
  <si>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</si>
  <si>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</si>
  <si>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</si>
  <si>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</si>
  <si>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说明：1、“2021年预算数”的单位范围包括部门本级及所属19个预算单位。</t>
  </si>
  <si>
    <t xml:space="preserve">      2、“2021年预算数”的实有人员634人，其中：在职人员392人，离退休人员242人。</t>
  </si>
  <si>
    <t>政府性基金预算财政拨款支出预算表</t>
  </si>
  <si>
    <t>部门项目支出绩效目标表</t>
  </si>
  <si>
    <t>项目名称</t>
  </si>
  <si>
    <t>春秋两季防疫经费、动物防疫补助</t>
  </si>
  <si>
    <t>预算部门
及编码</t>
  </si>
  <si>
    <t>梨树县农业农村局</t>
  </si>
  <si>
    <t>基层预算单位
及编码</t>
  </si>
  <si>
    <t>项目属性</t>
  </si>
  <si>
    <r>
      <rPr>
        <sz val="11"/>
        <color indexed="8"/>
        <rFont val="宋体"/>
        <charset val="134"/>
      </rPr>
      <t>新增项目□     延续项目 □</t>
    </r>
    <r>
      <rPr>
        <sz val="11"/>
        <color indexed="8"/>
        <rFont val="Arial"/>
        <charset val="134"/>
      </rPr>
      <t>√</t>
    </r>
    <r>
      <rPr>
        <sz val="11"/>
        <color indexed="8"/>
        <rFont val="宋体"/>
        <charset val="134"/>
      </rPr>
      <t xml:space="preserve"> </t>
    </r>
  </si>
  <si>
    <t>项目期</t>
  </si>
  <si>
    <t>2021.1.1---2021.12.31</t>
  </si>
  <si>
    <t>项目资金   
（万元）</t>
  </si>
  <si>
    <t>年度资金总额：125 万元</t>
  </si>
  <si>
    <t>其中：财政拨款 125 万元                                其他资金</t>
  </si>
  <si>
    <t>项目绩效目标</t>
  </si>
  <si>
    <t>年度目标</t>
  </si>
  <si>
    <t>中长期目标</t>
  </si>
  <si>
    <r>
      <rPr>
        <sz val="11"/>
        <color indexed="8"/>
        <rFont val="宋体"/>
        <charset val="134"/>
      </rPr>
      <t>目标1:强制免疫各项应免畜禽免疫密度达到100%,常年免疫密度达到90%以上,口蹄疫免疫抗体合格率达到9</t>
    </r>
    <r>
      <rPr>
        <sz val="11"/>
        <color indexed="8"/>
        <rFont val="宋体"/>
        <charset val="134"/>
      </rPr>
      <t>0%以上.其他免疫抗体免疫合格率达到90%以上.目标2:兽医实验室建设达到国家二级生物实验室标准,检测,采样,流调。目标3:防疫员劳务补助。目标4:防疫器材及防护配套设施</t>
    </r>
  </si>
  <si>
    <r>
      <rPr>
        <sz val="11"/>
        <color indexed="8"/>
        <rFont val="宋体"/>
        <charset val="134"/>
      </rPr>
      <t>强制免疫密度合格率达到100%,其他指标达到8</t>
    </r>
    <r>
      <rPr>
        <sz val="11"/>
        <color indexed="8"/>
        <rFont val="宋体"/>
        <charset val="134"/>
      </rPr>
      <t>0%以上.兽医实验室建设达到国家二级生物实验室标准.防疫员补助及防疫器材和防护配套设施及时到位</t>
    </r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</si>
  <si>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</si>
  <si>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</si>
  <si>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</si>
  <si>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</si>
  <si>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</si>
  <si>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</si>
  <si>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</si>
  <si>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强制各项应急畜禽免疫密度</t>
  </si>
  <si>
    <t>其他免疫抗体免疫密度合格率</t>
  </si>
  <si>
    <t>质量指标</t>
  </si>
  <si>
    <t>强制免疫密度合格率</t>
  </si>
  <si>
    <t>口蹄疫免疫密度合格率</t>
  </si>
  <si>
    <t>时效指标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</si>
  <si>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020年底强制免疫完成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</si>
  <si>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020年其他完成</t>
    </r>
  </si>
  <si>
    <t>成本指标</t>
  </si>
  <si>
    <t>工资成本</t>
  </si>
  <si>
    <t>防疫工作运行经费</t>
  </si>
  <si>
    <t xml:space="preserve">效果指标                                           </t>
  </si>
  <si>
    <t>经济效益指标</t>
  </si>
  <si>
    <t>强制免疫注射率</t>
  </si>
  <si>
    <r>
      <rPr>
        <sz val="11"/>
        <color indexed="8"/>
        <rFont val="宋体"/>
        <charset val="134"/>
      </rPr>
      <t>占应免1</t>
    </r>
    <r>
      <rPr>
        <sz val="11"/>
        <color indexed="8"/>
        <rFont val="宋体"/>
        <charset val="134"/>
      </rPr>
      <t>00%</t>
    </r>
  </si>
  <si>
    <t>提高农民收入</t>
  </si>
  <si>
    <t>6个百分点</t>
  </si>
  <si>
    <t>社会效益指标</t>
  </si>
  <si>
    <t>提高畜禽成活率</t>
  </si>
  <si>
    <t>5个百分点</t>
  </si>
  <si>
    <t>解决本地农民就业</t>
  </si>
  <si>
    <t>环境效益指标</t>
  </si>
  <si>
    <t>确保免疫效果</t>
  </si>
  <si>
    <t>降低畜禽死亡率</t>
  </si>
  <si>
    <t>2个百分点</t>
  </si>
  <si>
    <t>可持续影响指标</t>
  </si>
  <si>
    <t>成活率达标</t>
  </si>
  <si>
    <t>优质畜产品达标</t>
  </si>
  <si>
    <t>服务对象满意度指标</t>
  </si>
  <si>
    <t>群众满意度</t>
  </si>
  <si>
    <t>动物检疫及动物卫生监督运营经费</t>
  </si>
  <si>
    <t>年度资金总额：148 万元</t>
  </si>
  <si>
    <t>其中：财政拨款 148 万元                                其他资金</t>
  </si>
  <si>
    <t xml:space="preserve">  目标1：畜禽检疫率和病死猪无害化处理率不断提高。目标2：经费统筹使率进一步提高。</t>
  </si>
  <si>
    <t>指标1:无害化处理病死猪64000头</t>
  </si>
  <si>
    <t>处理率75%</t>
  </si>
  <si>
    <t>检疫率90%</t>
  </si>
  <si>
    <t>指标1:开展产地检疫和屠宰检疫</t>
  </si>
  <si>
    <t>无不合格畜产品流入市场</t>
  </si>
  <si>
    <t>指标1:病死畜禽造成环境污染情况</t>
  </si>
  <si>
    <t>杜绝随意抛弃病死畜禽事件</t>
  </si>
  <si>
    <t>搞好检疫申报</t>
  </si>
  <si>
    <t>提高产出率</t>
  </si>
  <si>
    <t>养殖场.养殖户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</si>
</sst>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8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NumberFormat="1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2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18" sqref="B18"/>
    </sheetView>
  </sheetViews>
  <sheetFormatPr defaultColWidth="9" defaultRowHeight="13.5" outlineLevelCol="3"/>
  <cols>
    <col min="1" max="1" width="29.625" customWidth="1"/>
    <col min="2" max="2" width="14.125" customWidth="1"/>
    <col min="3" max="3" width="29.625" customWidth="1"/>
    <col min="4" max="4" width="14.125" customWidth="1"/>
  </cols>
  <sheetData>
    <row r="2" ht="31.5" customHeight="1" spans="1:4">
      <c r="A2" s="25" t="s">
        <v>0</v>
      </c>
      <c r="B2" s="25"/>
      <c r="C2" s="25"/>
      <c r="D2" s="25"/>
    </row>
    <row r="3" ht="22.5" customHeight="1" spans="4:4">
      <c r="D3" s="36" t="s">
        <v>1</v>
      </c>
    </row>
    <row r="4" ht="21" customHeight="1" spans="1:4">
      <c r="A4" s="29" t="s">
        <v>2</v>
      </c>
      <c r="B4" s="31"/>
      <c r="C4" s="29" t="s">
        <v>3</v>
      </c>
      <c r="D4" s="31"/>
    </row>
    <row r="5" ht="21" customHeight="1" spans="1:4">
      <c r="A5" s="33" t="s">
        <v>4</v>
      </c>
      <c r="B5" s="33" t="s">
        <v>5</v>
      </c>
      <c r="C5" s="33" t="s">
        <v>4</v>
      </c>
      <c r="D5" s="33" t="s">
        <v>5</v>
      </c>
    </row>
    <row r="6" ht="21" customHeight="1" spans="1:4">
      <c r="A6" s="34" t="s">
        <v>6</v>
      </c>
      <c r="B6" s="37">
        <v>6081.8</v>
      </c>
      <c r="C6" s="37" t="s">
        <v>7</v>
      </c>
      <c r="D6" s="37">
        <v>904.55</v>
      </c>
    </row>
    <row r="7" ht="21" customHeight="1" spans="1:4">
      <c r="A7" s="67" t="s">
        <v>8</v>
      </c>
      <c r="B7" s="37">
        <v>6075.8</v>
      </c>
      <c r="C7" s="37" t="s">
        <v>9</v>
      </c>
      <c r="D7" s="37">
        <v>196.29</v>
      </c>
    </row>
    <row r="8" ht="21" customHeight="1" spans="1:4">
      <c r="A8" s="67" t="s">
        <v>10</v>
      </c>
      <c r="B8" s="37">
        <v>6</v>
      </c>
      <c r="C8" s="48" t="s">
        <v>11</v>
      </c>
      <c r="D8" s="37">
        <v>98</v>
      </c>
    </row>
    <row r="9" ht="21" customHeight="1" spans="1:4">
      <c r="A9" s="34" t="s">
        <v>12</v>
      </c>
      <c r="B9" s="37"/>
      <c r="C9" s="37" t="s">
        <v>13</v>
      </c>
      <c r="D9" s="37">
        <v>4607</v>
      </c>
    </row>
    <row r="10" ht="21" customHeight="1" spans="1:4">
      <c r="A10" s="34" t="s">
        <v>14</v>
      </c>
      <c r="B10" s="37"/>
      <c r="C10" s="37" t="s">
        <v>15</v>
      </c>
      <c r="D10" s="37">
        <v>373.96</v>
      </c>
    </row>
    <row r="11" ht="21" customHeight="1" spans="1:4">
      <c r="A11" s="34" t="s">
        <v>16</v>
      </c>
      <c r="B11" s="37"/>
      <c r="C11" s="37"/>
      <c r="D11" s="37"/>
    </row>
    <row r="12" ht="21" customHeight="1" spans="1:4">
      <c r="A12" s="34" t="s">
        <v>17</v>
      </c>
      <c r="B12" s="37"/>
      <c r="C12" s="37"/>
      <c r="D12" s="37"/>
    </row>
    <row r="13" ht="21" customHeight="1" spans="1:4">
      <c r="A13" s="34" t="s">
        <v>18</v>
      </c>
      <c r="B13" s="37"/>
      <c r="C13" s="37"/>
      <c r="D13" s="37"/>
    </row>
    <row r="14" ht="21" customHeight="1" spans="1:4">
      <c r="A14" s="34" t="s">
        <v>19</v>
      </c>
      <c r="B14" s="37"/>
      <c r="C14" s="37"/>
      <c r="D14" s="37"/>
    </row>
    <row r="15" ht="21" customHeight="1" spans="1:4">
      <c r="A15" s="34"/>
      <c r="B15" s="37"/>
      <c r="C15" s="37"/>
      <c r="D15" s="37"/>
    </row>
    <row r="16" ht="21" customHeight="1" spans="1:4">
      <c r="A16" s="35" t="s">
        <v>20</v>
      </c>
      <c r="B16" s="60">
        <f>B6+B9+B10+B11+B12+B13+B14</f>
        <v>6081.8</v>
      </c>
      <c r="C16" s="60" t="s">
        <v>21</v>
      </c>
      <c r="D16" s="60">
        <v>6179.8</v>
      </c>
    </row>
    <row r="17" ht="21" customHeight="1" spans="1:4">
      <c r="A17" s="34" t="s">
        <v>22</v>
      </c>
      <c r="B17" s="37"/>
      <c r="C17" s="37" t="s">
        <v>23</v>
      </c>
      <c r="D17" s="37"/>
    </row>
    <row r="18" ht="21" customHeight="1" spans="1:4">
      <c r="A18" s="34" t="s">
        <v>24</v>
      </c>
      <c r="B18" s="68">
        <v>98</v>
      </c>
      <c r="C18" s="37"/>
      <c r="D18" s="37"/>
    </row>
    <row r="19" ht="21" customHeight="1" spans="1:4">
      <c r="A19" s="35" t="s">
        <v>25</v>
      </c>
      <c r="B19" s="60">
        <f>B16+B17+B18</f>
        <v>6179.8</v>
      </c>
      <c r="C19" s="60" t="s">
        <v>26</v>
      </c>
      <c r="D19" s="60">
        <f>D16+D17</f>
        <v>6179.8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2"/>
  <sheetViews>
    <sheetView showZeros="0" topLeftCell="A9" workbookViewId="0">
      <selection activeCell="E32" sqref="E32:F32"/>
    </sheetView>
  </sheetViews>
  <sheetFormatPr defaultColWidth="9" defaultRowHeight="13.5"/>
  <cols>
    <col min="1" max="1" width="26.25" customWidth="1"/>
    <col min="2" max="2" width="9.25" customWidth="1"/>
    <col min="3" max="4" width="8.5" customWidth="1"/>
    <col min="5" max="5" width="8.375" customWidth="1"/>
    <col min="6" max="6" width="5.5" customWidth="1"/>
    <col min="7" max="15" width="3.375" customWidth="1"/>
    <col min="16" max="16" width="6.5" customWidth="1"/>
  </cols>
  <sheetData>
    <row r="2" ht="33" customHeight="1" spans="1:16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ht="27" customHeight="1" spans="13:16">
      <c r="M3" s="43" t="s">
        <v>1</v>
      </c>
      <c r="N3" s="43"/>
      <c r="O3" s="43"/>
      <c r="P3" s="43"/>
    </row>
    <row r="4" s="41" customFormat="1" ht="21" customHeight="1" spans="1:16">
      <c r="A4" s="27" t="s">
        <v>28</v>
      </c>
      <c r="B4" s="27" t="s">
        <v>29</v>
      </c>
      <c r="C4" s="44" t="s">
        <v>30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7" t="s">
        <v>31</v>
      </c>
      <c r="P4" s="27" t="s">
        <v>32</v>
      </c>
    </row>
    <row r="5" s="41" customFormat="1" ht="42.75" customHeight="1" spans="1:16">
      <c r="A5" s="65"/>
      <c r="B5" s="65"/>
      <c r="C5" s="27" t="s">
        <v>33</v>
      </c>
      <c r="D5" s="44" t="s">
        <v>34</v>
      </c>
      <c r="E5" s="44"/>
      <c r="F5" s="44"/>
      <c r="G5" s="27" t="s">
        <v>35</v>
      </c>
      <c r="H5" s="44" t="s">
        <v>36</v>
      </c>
      <c r="I5" s="44"/>
      <c r="J5" s="44"/>
      <c r="K5" s="27" t="s">
        <v>37</v>
      </c>
      <c r="L5" s="27" t="s">
        <v>38</v>
      </c>
      <c r="M5" s="27" t="s">
        <v>39</v>
      </c>
      <c r="N5" s="27" t="s">
        <v>40</v>
      </c>
      <c r="O5" s="65"/>
      <c r="P5" s="65"/>
    </row>
    <row r="6" s="41" customFormat="1" ht="110" customHeight="1" spans="1:16">
      <c r="A6" s="55"/>
      <c r="B6" s="55"/>
      <c r="C6" s="55"/>
      <c r="D6" s="44" t="s">
        <v>41</v>
      </c>
      <c r="E6" s="44" t="s">
        <v>8</v>
      </c>
      <c r="F6" s="44" t="s">
        <v>10</v>
      </c>
      <c r="G6" s="55"/>
      <c r="H6" s="44" t="s">
        <v>41</v>
      </c>
      <c r="I6" s="44" t="s">
        <v>42</v>
      </c>
      <c r="J6" s="44" t="s">
        <v>43</v>
      </c>
      <c r="K6" s="55"/>
      <c r="L6" s="55"/>
      <c r="M6" s="55"/>
      <c r="N6" s="55"/>
      <c r="O6" s="55"/>
      <c r="P6" s="55"/>
    </row>
    <row r="7" ht="18" customHeight="1" spans="1:16">
      <c r="A7" s="34" t="s">
        <v>7</v>
      </c>
      <c r="B7" s="66">
        <v>904.55</v>
      </c>
      <c r="C7" s="66">
        <v>904.55</v>
      </c>
      <c r="D7" s="66">
        <v>904.55</v>
      </c>
      <c r="E7" s="66">
        <v>904.55</v>
      </c>
      <c r="F7" s="66"/>
      <c r="G7" s="66"/>
      <c r="H7" s="66">
        <f t="shared" ref="H7:H14" si="0">I7+J7</f>
        <v>0</v>
      </c>
      <c r="I7" s="66"/>
      <c r="J7" s="66"/>
      <c r="K7" s="66"/>
      <c r="L7" s="66"/>
      <c r="M7" s="66"/>
      <c r="N7" s="66"/>
      <c r="O7" s="66"/>
      <c r="P7" s="66"/>
    </row>
    <row r="8" ht="18" customHeight="1" spans="1:16">
      <c r="A8" s="34" t="s">
        <v>44</v>
      </c>
      <c r="B8" s="37">
        <f t="shared" ref="B7:B14" si="1">C8+O8+P8</f>
        <v>23.5</v>
      </c>
      <c r="C8" s="37">
        <f t="shared" ref="C7:C14" si="2">D8+G8+H8+K8+L8+M8+N8</f>
        <v>23.5</v>
      </c>
      <c r="D8" s="37">
        <f t="shared" ref="D7:D14" si="3">SUM(E8:F8)</f>
        <v>23.5</v>
      </c>
      <c r="E8" s="37">
        <v>23.5</v>
      </c>
      <c r="F8" s="37"/>
      <c r="G8" s="37"/>
      <c r="H8" s="37">
        <f t="shared" si="0"/>
        <v>0</v>
      </c>
      <c r="I8" s="37"/>
      <c r="J8" s="37"/>
      <c r="K8" s="37"/>
      <c r="L8" s="37"/>
      <c r="M8" s="37"/>
      <c r="N8" s="37"/>
      <c r="O8" s="37"/>
      <c r="P8" s="37"/>
    </row>
    <row r="9" ht="18" customHeight="1" spans="1:16">
      <c r="A9" s="34" t="s">
        <v>45</v>
      </c>
      <c r="B9" s="37">
        <f t="shared" si="1"/>
        <v>23.5</v>
      </c>
      <c r="C9" s="37">
        <f t="shared" si="2"/>
        <v>23.5</v>
      </c>
      <c r="D9" s="37">
        <f t="shared" si="3"/>
        <v>23.5</v>
      </c>
      <c r="E9" s="37">
        <v>23.5</v>
      </c>
      <c r="F9" s="37"/>
      <c r="G9" s="37"/>
      <c r="H9" s="37">
        <f t="shared" si="0"/>
        <v>0</v>
      </c>
      <c r="I9" s="37"/>
      <c r="J9" s="37"/>
      <c r="K9" s="37"/>
      <c r="L9" s="37"/>
      <c r="M9" s="37"/>
      <c r="N9" s="37"/>
      <c r="O9" s="37"/>
      <c r="P9" s="37"/>
    </row>
    <row r="10" ht="30" customHeight="1" spans="1:16">
      <c r="A10" s="46" t="s">
        <v>46</v>
      </c>
      <c r="B10" s="37">
        <f t="shared" si="1"/>
        <v>637.76</v>
      </c>
      <c r="C10" s="37">
        <f t="shared" si="2"/>
        <v>637.76</v>
      </c>
      <c r="D10" s="37">
        <f t="shared" si="3"/>
        <v>637.76</v>
      </c>
      <c r="E10" s="37">
        <v>637.76</v>
      </c>
      <c r="F10" s="37"/>
      <c r="G10" s="37"/>
      <c r="H10" s="37">
        <f t="shared" si="0"/>
        <v>0</v>
      </c>
      <c r="I10" s="37"/>
      <c r="J10" s="37"/>
      <c r="K10" s="37"/>
      <c r="L10" s="37"/>
      <c r="M10" s="37"/>
      <c r="N10" s="37"/>
      <c r="O10" s="37"/>
      <c r="P10" s="37"/>
    </row>
    <row r="11" ht="18" customHeight="1" spans="1:16">
      <c r="A11" s="34" t="s">
        <v>47</v>
      </c>
      <c r="B11" s="37">
        <f t="shared" si="1"/>
        <v>0</v>
      </c>
      <c r="C11" s="37">
        <f t="shared" si="2"/>
        <v>0</v>
      </c>
      <c r="D11" s="37">
        <f t="shared" si="3"/>
        <v>0</v>
      </c>
      <c r="E11" s="37"/>
      <c r="F11" s="37"/>
      <c r="G11" s="37"/>
      <c r="H11" s="37">
        <f t="shared" si="0"/>
        <v>0</v>
      </c>
      <c r="I11" s="37"/>
      <c r="J11" s="37"/>
      <c r="K11" s="37"/>
      <c r="L11" s="37"/>
      <c r="M11" s="37"/>
      <c r="N11" s="37"/>
      <c r="O11" s="37"/>
      <c r="P11" s="37"/>
    </row>
    <row r="12" ht="18" customHeight="1" spans="1:16">
      <c r="A12" s="34" t="s">
        <v>48</v>
      </c>
      <c r="B12" s="37">
        <f t="shared" si="1"/>
        <v>206</v>
      </c>
      <c r="C12" s="37">
        <f t="shared" si="2"/>
        <v>206</v>
      </c>
      <c r="D12" s="37">
        <f t="shared" si="3"/>
        <v>206</v>
      </c>
      <c r="E12" s="37">
        <v>206</v>
      </c>
      <c r="F12" s="37"/>
      <c r="G12" s="37"/>
      <c r="H12" s="37">
        <f t="shared" si="0"/>
        <v>0</v>
      </c>
      <c r="I12" s="37"/>
      <c r="J12" s="37"/>
      <c r="K12" s="37"/>
      <c r="L12" s="37"/>
      <c r="M12" s="37"/>
      <c r="N12" s="37"/>
      <c r="O12" s="37"/>
      <c r="P12" s="37"/>
    </row>
    <row r="13" ht="18" customHeight="1" spans="1:16">
      <c r="A13" s="34" t="s">
        <v>49</v>
      </c>
      <c r="B13" s="37">
        <f t="shared" si="1"/>
        <v>0</v>
      </c>
      <c r="C13" s="37">
        <f t="shared" si="2"/>
        <v>0</v>
      </c>
      <c r="D13" s="37">
        <f t="shared" si="3"/>
        <v>0</v>
      </c>
      <c r="E13" s="37"/>
      <c r="F13" s="37"/>
      <c r="G13" s="37"/>
      <c r="H13" s="37">
        <f t="shared" si="0"/>
        <v>0</v>
      </c>
      <c r="I13" s="37"/>
      <c r="J13" s="37"/>
      <c r="K13" s="37"/>
      <c r="L13" s="37"/>
      <c r="M13" s="37"/>
      <c r="N13" s="37"/>
      <c r="O13" s="37"/>
      <c r="P13" s="37"/>
    </row>
    <row r="14" ht="18" customHeight="1" spans="1:16">
      <c r="A14" s="34" t="s">
        <v>50</v>
      </c>
      <c r="B14" s="37">
        <f t="shared" si="1"/>
        <v>37.29</v>
      </c>
      <c r="C14" s="37">
        <f t="shared" si="2"/>
        <v>37.29</v>
      </c>
      <c r="D14" s="37">
        <f t="shared" si="3"/>
        <v>37.29</v>
      </c>
      <c r="E14" s="37">
        <v>37.29</v>
      </c>
      <c r="F14" s="37"/>
      <c r="G14" s="37"/>
      <c r="H14" s="37">
        <f t="shared" si="0"/>
        <v>0</v>
      </c>
      <c r="I14" s="37"/>
      <c r="J14" s="37"/>
      <c r="K14" s="37"/>
      <c r="L14" s="37"/>
      <c r="M14" s="37"/>
      <c r="N14" s="37"/>
      <c r="O14" s="37"/>
      <c r="P14" s="37"/>
    </row>
    <row r="15" ht="18" customHeight="1" spans="1:16">
      <c r="A15" s="34" t="s">
        <v>51</v>
      </c>
      <c r="B15" s="37">
        <v>98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>
        <v>98</v>
      </c>
    </row>
    <row r="16" ht="18" customHeight="1" spans="1:16">
      <c r="A16" s="34" t="s">
        <v>52</v>
      </c>
      <c r="B16" s="37">
        <v>98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>
        <v>98</v>
      </c>
    </row>
    <row r="17" ht="18" customHeight="1" spans="1:16">
      <c r="A17" s="34" t="s">
        <v>53</v>
      </c>
      <c r="B17" s="37">
        <v>98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>
        <v>98</v>
      </c>
    </row>
    <row r="18" ht="18" customHeight="1" spans="1:16">
      <c r="A18" s="34" t="s">
        <v>54</v>
      </c>
      <c r="B18" s="37">
        <v>196.29</v>
      </c>
      <c r="C18" s="37">
        <v>196.29</v>
      </c>
      <c r="D18" s="37">
        <v>196.29</v>
      </c>
      <c r="E18" s="37">
        <v>196.29</v>
      </c>
      <c r="F18" s="37"/>
      <c r="G18" s="37"/>
      <c r="H18" s="37">
        <f t="shared" ref="H18:H32" si="4">I18+J18</f>
        <v>0</v>
      </c>
      <c r="I18" s="37"/>
      <c r="J18" s="37"/>
      <c r="K18" s="37"/>
      <c r="L18" s="37"/>
      <c r="M18" s="37"/>
      <c r="N18" s="37"/>
      <c r="O18" s="37"/>
      <c r="P18" s="37"/>
    </row>
    <row r="19" ht="18" customHeight="1" spans="1:16">
      <c r="A19" s="56" t="s">
        <v>55</v>
      </c>
      <c r="B19" s="37">
        <v>196.29</v>
      </c>
      <c r="C19" s="37">
        <v>196.29</v>
      </c>
      <c r="D19" s="37">
        <v>196.29</v>
      </c>
      <c r="E19" s="37">
        <v>196.29</v>
      </c>
      <c r="F19" s="37"/>
      <c r="G19" s="37"/>
      <c r="H19" s="37">
        <f t="shared" si="4"/>
        <v>0</v>
      </c>
      <c r="I19" s="37"/>
      <c r="J19" s="37"/>
      <c r="K19" s="37"/>
      <c r="L19" s="37"/>
      <c r="M19" s="37"/>
      <c r="N19" s="37"/>
      <c r="O19" s="37"/>
      <c r="P19" s="37"/>
    </row>
    <row r="20" ht="18" customHeight="1" spans="1:16">
      <c r="A20" s="56" t="s">
        <v>56</v>
      </c>
      <c r="B20" s="37">
        <f t="shared" ref="B18:B32" si="5">C20+O20+P20</f>
        <v>61.6</v>
      </c>
      <c r="C20" s="37">
        <f t="shared" ref="C18:C32" si="6">D20+G20+H20+K20+L20+M20+N20</f>
        <v>61.6</v>
      </c>
      <c r="D20" s="37">
        <f t="shared" ref="D18:D32" si="7">SUM(E20:F20)</f>
        <v>61.6</v>
      </c>
      <c r="E20" s="37">
        <v>61.6</v>
      </c>
      <c r="F20" s="37"/>
      <c r="G20" s="37"/>
      <c r="H20" s="37">
        <f t="shared" si="4"/>
        <v>0</v>
      </c>
      <c r="I20" s="37"/>
      <c r="J20" s="37"/>
      <c r="K20" s="37"/>
      <c r="L20" s="37"/>
      <c r="M20" s="37"/>
      <c r="N20" s="37"/>
      <c r="O20" s="37"/>
      <c r="P20" s="37"/>
    </row>
    <row r="21" ht="18" customHeight="1" spans="1:16">
      <c r="A21" s="56" t="s">
        <v>57</v>
      </c>
      <c r="B21" s="37">
        <f t="shared" si="5"/>
        <v>134.69</v>
      </c>
      <c r="C21" s="37">
        <f t="shared" si="6"/>
        <v>134.69</v>
      </c>
      <c r="D21" s="37">
        <f t="shared" si="7"/>
        <v>134.69</v>
      </c>
      <c r="E21" s="37">
        <v>134.69</v>
      </c>
      <c r="F21" s="37"/>
      <c r="G21" s="37"/>
      <c r="H21" s="37">
        <f t="shared" si="4"/>
        <v>0</v>
      </c>
      <c r="I21" s="37"/>
      <c r="J21" s="37"/>
      <c r="K21" s="37"/>
      <c r="L21" s="37"/>
      <c r="M21" s="37"/>
      <c r="N21" s="37"/>
      <c r="O21" s="37"/>
      <c r="P21" s="37"/>
    </row>
    <row r="22" ht="18" customHeight="1" spans="1:16">
      <c r="A22" s="56" t="s">
        <v>13</v>
      </c>
      <c r="B22" s="37">
        <v>4607</v>
      </c>
      <c r="C22" s="37">
        <v>4607</v>
      </c>
      <c r="D22" s="37">
        <v>4607</v>
      </c>
      <c r="E22" s="37">
        <v>4601</v>
      </c>
      <c r="F22" s="37">
        <v>6</v>
      </c>
      <c r="G22" s="37"/>
      <c r="H22" s="37">
        <f t="shared" si="4"/>
        <v>0</v>
      </c>
      <c r="I22" s="37"/>
      <c r="J22" s="37"/>
      <c r="K22" s="37"/>
      <c r="L22" s="37"/>
      <c r="M22" s="37"/>
      <c r="N22" s="37"/>
      <c r="O22" s="37"/>
      <c r="P22" s="37"/>
    </row>
    <row r="23" ht="18" customHeight="1" spans="1:16">
      <c r="A23" s="56" t="s">
        <v>58</v>
      </c>
      <c r="B23" s="37">
        <v>4607</v>
      </c>
      <c r="C23" s="37">
        <v>4607</v>
      </c>
      <c r="D23" s="37">
        <v>4607</v>
      </c>
      <c r="E23" s="37">
        <v>4601</v>
      </c>
      <c r="F23" s="37">
        <v>6</v>
      </c>
      <c r="G23" s="37"/>
      <c r="H23" s="37">
        <f t="shared" si="4"/>
        <v>0</v>
      </c>
      <c r="I23" s="37"/>
      <c r="J23" s="37"/>
      <c r="K23" s="37"/>
      <c r="L23" s="37"/>
      <c r="M23" s="37"/>
      <c r="N23" s="37"/>
      <c r="O23" s="37"/>
      <c r="P23" s="37"/>
    </row>
    <row r="24" ht="18" customHeight="1" spans="1:16">
      <c r="A24" s="56" t="s">
        <v>59</v>
      </c>
      <c r="B24" s="37">
        <f t="shared" ref="B24:B29" si="8">C24+O24+P24</f>
        <v>206.6</v>
      </c>
      <c r="C24" s="37">
        <f t="shared" ref="C24:C29" si="9">D24+G24+H24+K24+L24+M24+N24</f>
        <v>206.6</v>
      </c>
      <c r="D24" s="37">
        <f t="shared" ref="D24:D30" si="10">SUM(E24:F24)</f>
        <v>206.6</v>
      </c>
      <c r="E24" s="37">
        <v>206.6</v>
      </c>
      <c r="F24" s="37"/>
      <c r="G24" s="37"/>
      <c r="H24" s="37">
        <f t="shared" si="4"/>
        <v>0</v>
      </c>
      <c r="I24" s="37"/>
      <c r="J24" s="37"/>
      <c r="K24" s="37"/>
      <c r="L24" s="37"/>
      <c r="M24" s="37"/>
      <c r="N24" s="37"/>
      <c r="O24" s="37"/>
      <c r="P24" s="37"/>
    </row>
    <row r="25" ht="18" customHeight="1" spans="1:16">
      <c r="A25" s="56" t="s">
        <v>60</v>
      </c>
      <c r="B25" s="37">
        <f t="shared" si="8"/>
        <v>4363.4</v>
      </c>
      <c r="C25" s="37">
        <f t="shared" si="9"/>
        <v>4363.4</v>
      </c>
      <c r="D25" s="37">
        <f t="shared" si="10"/>
        <v>4363.4</v>
      </c>
      <c r="E25" s="37">
        <v>4363.4</v>
      </c>
      <c r="F25" s="37"/>
      <c r="G25" s="37"/>
      <c r="H25" s="37">
        <f t="shared" si="4"/>
        <v>0</v>
      </c>
      <c r="I25" s="37"/>
      <c r="J25" s="37"/>
      <c r="K25" s="37"/>
      <c r="L25" s="37"/>
      <c r="M25" s="37"/>
      <c r="N25" s="37"/>
      <c r="O25" s="37"/>
      <c r="P25" s="37"/>
    </row>
    <row r="26" ht="18" customHeight="1" spans="1:16">
      <c r="A26" s="56" t="s">
        <v>61</v>
      </c>
      <c r="B26" s="37">
        <f t="shared" si="8"/>
        <v>6</v>
      </c>
      <c r="C26" s="37">
        <f t="shared" si="9"/>
        <v>6</v>
      </c>
      <c r="D26" s="37">
        <f t="shared" si="10"/>
        <v>6</v>
      </c>
      <c r="E26" s="37"/>
      <c r="F26" s="37">
        <v>6</v>
      </c>
      <c r="G26" s="37"/>
      <c r="H26" s="37">
        <f t="shared" si="4"/>
        <v>0</v>
      </c>
      <c r="I26" s="37"/>
      <c r="J26" s="37"/>
      <c r="K26" s="37"/>
      <c r="L26" s="37"/>
      <c r="M26" s="37"/>
      <c r="N26" s="37"/>
      <c r="O26" s="37"/>
      <c r="P26" s="37"/>
    </row>
    <row r="27" ht="18" customHeight="1" spans="1:16">
      <c r="A27" s="56" t="s">
        <v>62</v>
      </c>
      <c r="B27" s="37">
        <f t="shared" si="8"/>
        <v>31</v>
      </c>
      <c r="C27" s="37">
        <f t="shared" si="9"/>
        <v>31</v>
      </c>
      <c r="D27" s="37">
        <f t="shared" si="10"/>
        <v>31</v>
      </c>
      <c r="E27" s="37">
        <v>31</v>
      </c>
      <c r="F27" s="37"/>
      <c r="G27" s="37"/>
      <c r="H27" s="37">
        <f t="shared" si="4"/>
        <v>0</v>
      </c>
      <c r="I27" s="37"/>
      <c r="J27" s="37"/>
      <c r="K27" s="37"/>
      <c r="L27" s="37"/>
      <c r="M27" s="37"/>
      <c r="N27" s="37"/>
      <c r="O27" s="37"/>
      <c r="P27" s="37"/>
    </row>
    <row r="28" ht="18" customHeight="1" spans="1:16">
      <c r="A28" s="56" t="s">
        <v>15</v>
      </c>
      <c r="B28" s="37">
        <f t="shared" si="8"/>
        <v>373.96</v>
      </c>
      <c r="C28" s="37">
        <f t="shared" si="9"/>
        <v>373.96</v>
      </c>
      <c r="D28" s="37">
        <f t="shared" si="10"/>
        <v>373.96</v>
      </c>
      <c r="E28" s="37">
        <v>373.96</v>
      </c>
      <c r="F28" s="37"/>
      <c r="G28" s="37"/>
      <c r="H28" s="37">
        <f t="shared" si="4"/>
        <v>0</v>
      </c>
      <c r="I28" s="37"/>
      <c r="J28" s="37"/>
      <c r="K28" s="37"/>
      <c r="L28" s="37"/>
      <c r="M28" s="37"/>
      <c r="N28" s="37"/>
      <c r="O28" s="37"/>
      <c r="P28" s="37"/>
    </row>
    <row r="29" ht="18" customHeight="1" spans="1:16">
      <c r="A29" s="56" t="s">
        <v>63</v>
      </c>
      <c r="B29" s="37">
        <f t="shared" si="8"/>
        <v>373.96</v>
      </c>
      <c r="C29" s="37">
        <f t="shared" si="9"/>
        <v>373.96</v>
      </c>
      <c r="D29" s="37">
        <f t="shared" si="10"/>
        <v>373.96</v>
      </c>
      <c r="E29" s="37">
        <v>373.96</v>
      </c>
      <c r="F29" s="37"/>
      <c r="G29" s="37"/>
      <c r="H29" s="37">
        <f t="shared" si="4"/>
        <v>0</v>
      </c>
      <c r="I29" s="37"/>
      <c r="J29" s="37"/>
      <c r="K29" s="37"/>
      <c r="L29" s="37"/>
      <c r="M29" s="37"/>
      <c r="N29" s="37"/>
      <c r="O29" s="37"/>
      <c r="P29" s="37"/>
    </row>
    <row r="30" ht="18" customHeight="1" spans="1:16">
      <c r="A30" s="56" t="s">
        <v>64</v>
      </c>
      <c r="B30" s="37">
        <v>373.96</v>
      </c>
      <c r="C30" s="37">
        <v>373.96</v>
      </c>
      <c r="D30" s="37">
        <f t="shared" si="10"/>
        <v>373.96</v>
      </c>
      <c r="E30" s="37">
        <v>373.96</v>
      </c>
      <c r="F30" s="37"/>
      <c r="G30" s="37"/>
      <c r="H30" s="37">
        <f t="shared" si="4"/>
        <v>0</v>
      </c>
      <c r="I30" s="37"/>
      <c r="J30" s="37"/>
      <c r="K30" s="37"/>
      <c r="L30" s="37"/>
      <c r="M30" s="37"/>
      <c r="N30" s="37"/>
      <c r="O30" s="37"/>
      <c r="P30" s="37"/>
    </row>
    <row r="31" ht="18" customHeight="1" spans="1:16">
      <c r="A31" s="5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ht="18" customHeight="1" spans="1:16">
      <c r="A32" s="35" t="s">
        <v>33</v>
      </c>
      <c r="B32" s="37">
        <v>6179.8</v>
      </c>
      <c r="C32" s="37">
        <v>6081.8</v>
      </c>
      <c r="D32" s="37">
        <v>6081.8</v>
      </c>
      <c r="E32" s="37">
        <v>6075.8</v>
      </c>
      <c r="F32" s="37">
        <v>6</v>
      </c>
      <c r="G32" s="37"/>
      <c r="H32" s="37">
        <f>I32+J32</f>
        <v>0</v>
      </c>
      <c r="I32" s="37"/>
      <c r="J32" s="37"/>
      <c r="K32" s="37"/>
      <c r="L32" s="37"/>
      <c r="M32" s="37"/>
      <c r="N32" s="37"/>
      <c r="O32" s="37"/>
      <c r="P32" s="37">
        <v>98</v>
      </c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2"/>
  <sheetViews>
    <sheetView showZeros="0" topLeftCell="A9" workbookViewId="0">
      <selection activeCell="D13" sqref="D12:D13"/>
    </sheetView>
  </sheetViews>
  <sheetFormatPr defaultColWidth="9" defaultRowHeight="13.5"/>
  <cols>
    <col min="1" max="1" width="34.875" customWidth="1"/>
    <col min="2" max="6" width="8.375" customWidth="1"/>
    <col min="7" max="9" width="4.125" customWidth="1"/>
  </cols>
  <sheetData>
    <row r="2" ht="25.5" spans="1:9">
      <c r="A2" s="25" t="s">
        <v>65</v>
      </c>
      <c r="B2" s="25"/>
      <c r="C2" s="25"/>
      <c r="D2" s="25"/>
      <c r="E2" s="25"/>
      <c r="F2" s="25"/>
      <c r="G2" s="25"/>
      <c r="H2" s="25"/>
      <c r="I2" s="25"/>
    </row>
    <row r="3" ht="28.5" customHeight="1" spans="6:9">
      <c r="F3" s="36" t="s">
        <v>1</v>
      </c>
      <c r="G3" s="36"/>
      <c r="H3" s="36"/>
      <c r="I3" s="36"/>
    </row>
    <row r="4" s="41" customFormat="1" ht="28.5" customHeight="1" spans="1:9">
      <c r="A4" s="44" t="s">
        <v>28</v>
      </c>
      <c r="B4" s="44" t="s">
        <v>29</v>
      </c>
      <c r="C4" s="44" t="s">
        <v>66</v>
      </c>
      <c r="D4" s="44"/>
      <c r="E4" s="44"/>
      <c r="F4" s="44" t="s">
        <v>67</v>
      </c>
      <c r="G4" s="44" t="s">
        <v>68</v>
      </c>
      <c r="H4" s="44" t="s">
        <v>69</v>
      </c>
      <c r="I4" s="44" t="s">
        <v>70</v>
      </c>
    </row>
    <row r="5" s="41" customFormat="1" ht="96" customHeight="1" spans="1:9">
      <c r="A5" s="44"/>
      <c r="B5" s="44"/>
      <c r="C5" s="44" t="s">
        <v>33</v>
      </c>
      <c r="D5" s="44" t="s">
        <v>71</v>
      </c>
      <c r="E5" s="44" t="s">
        <v>72</v>
      </c>
      <c r="F5" s="44"/>
      <c r="G5" s="44"/>
      <c r="H5" s="44"/>
      <c r="I5" s="44"/>
    </row>
    <row r="6" ht="15.75" customHeight="1" spans="1:9">
      <c r="A6" s="34" t="s">
        <v>7</v>
      </c>
      <c r="B6" s="37">
        <v>904.55</v>
      </c>
      <c r="C6" s="37">
        <v>904.55</v>
      </c>
      <c r="D6" s="37">
        <v>904.55</v>
      </c>
      <c r="E6" s="37"/>
      <c r="F6" s="37"/>
      <c r="G6" s="37"/>
      <c r="H6" s="37"/>
      <c r="I6" s="37"/>
    </row>
    <row r="7" ht="15.75" customHeight="1" spans="1:9">
      <c r="A7" s="34" t="s">
        <v>44</v>
      </c>
      <c r="B7" s="37">
        <f t="shared" ref="B7:B28" si="0">C7+F7+G7+H7+I7</f>
        <v>661.26</v>
      </c>
      <c r="C7" s="37">
        <f t="shared" ref="C7:C28" si="1">SUM(D7:E7)</f>
        <v>661.26</v>
      </c>
      <c r="D7" s="37">
        <v>661.26</v>
      </c>
      <c r="E7" s="37"/>
      <c r="F7" s="37"/>
      <c r="G7" s="37"/>
      <c r="H7" s="37"/>
      <c r="I7" s="37"/>
    </row>
    <row r="8" ht="15.75" customHeight="1" spans="1:9">
      <c r="A8" s="34" t="s">
        <v>45</v>
      </c>
      <c r="B8" s="37">
        <f t="shared" si="0"/>
        <v>23.5</v>
      </c>
      <c r="C8" s="37">
        <f t="shared" si="1"/>
        <v>23.5</v>
      </c>
      <c r="D8" s="37">
        <v>23.5</v>
      </c>
      <c r="E8" s="37"/>
      <c r="F8" s="37"/>
      <c r="G8" s="37"/>
      <c r="H8" s="37"/>
      <c r="I8" s="37"/>
    </row>
    <row r="9" ht="15.75" customHeight="1" spans="1:9">
      <c r="A9" s="46" t="s">
        <v>46</v>
      </c>
      <c r="B9" s="37">
        <f t="shared" si="0"/>
        <v>637.76</v>
      </c>
      <c r="C9" s="37">
        <f t="shared" si="1"/>
        <v>637.76</v>
      </c>
      <c r="D9" s="37">
        <v>637.76</v>
      </c>
      <c r="E9" s="37"/>
      <c r="F9" s="37"/>
      <c r="G9" s="37"/>
      <c r="H9" s="37"/>
      <c r="I9" s="37"/>
    </row>
    <row r="10" ht="15.75" customHeight="1" spans="1:9">
      <c r="A10" s="34" t="s">
        <v>47</v>
      </c>
      <c r="B10" s="37">
        <f t="shared" si="0"/>
        <v>206</v>
      </c>
      <c r="C10" s="37">
        <f t="shared" si="1"/>
        <v>206</v>
      </c>
      <c r="D10" s="37">
        <v>206</v>
      </c>
      <c r="E10" s="37"/>
      <c r="F10" s="37"/>
      <c r="G10" s="37"/>
      <c r="H10" s="37"/>
      <c r="I10" s="37"/>
    </row>
    <row r="11" ht="15.75" customHeight="1" spans="1:9">
      <c r="A11" s="34" t="s">
        <v>48</v>
      </c>
      <c r="B11" s="37">
        <f t="shared" si="0"/>
        <v>206</v>
      </c>
      <c r="C11" s="37">
        <f t="shared" si="1"/>
        <v>206</v>
      </c>
      <c r="D11" s="37">
        <v>206</v>
      </c>
      <c r="E11" s="37"/>
      <c r="F11" s="37"/>
      <c r="G11" s="37"/>
      <c r="H11" s="37"/>
      <c r="I11" s="37"/>
    </row>
    <row r="12" ht="15.75" customHeight="1" spans="1:9">
      <c r="A12" s="34" t="s">
        <v>49</v>
      </c>
      <c r="B12" s="37">
        <f t="shared" si="0"/>
        <v>37.29</v>
      </c>
      <c r="C12" s="37">
        <f t="shared" si="1"/>
        <v>37.29</v>
      </c>
      <c r="D12" s="37">
        <v>37.29</v>
      </c>
      <c r="E12" s="37"/>
      <c r="F12" s="37"/>
      <c r="G12" s="37"/>
      <c r="H12" s="37"/>
      <c r="I12" s="37"/>
    </row>
    <row r="13" ht="15.75" customHeight="1" spans="1:9">
      <c r="A13" s="34" t="s">
        <v>50</v>
      </c>
      <c r="B13" s="37">
        <f t="shared" si="0"/>
        <v>37.29</v>
      </c>
      <c r="C13" s="37">
        <f t="shared" si="1"/>
        <v>37.29</v>
      </c>
      <c r="D13" s="37">
        <v>37.29</v>
      </c>
      <c r="E13" s="37"/>
      <c r="F13" s="37"/>
      <c r="G13" s="37"/>
      <c r="H13" s="37"/>
      <c r="I13" s="37"/>
    </row>
    <row r="14" ht="15.75" customHeight="1" spans="1:9">
      <c r="A14" s="34" t="s">
        <v>51</v>
      </c>
      <c r="B14" s="37">
        <f t="shared" si="0"/>
        <v>98</v>
      </c>
      <c r="C14" s="37">
        <f t="shared" si="1"/>
        <v>0</v>
      </c>
      <c r="D14" s="37"/>
      <c r="E14" s="37"/>
      <c r="F14" s="37">
        <v>98</v>
      </c>
      <c r="G14" s="37"/>
      <c r="H14" s="37"/>
      <c r="I14" s="37"/>
    </row>
    <row r="15" ht="15.75" customHeight="1" spans="1:9">
      <c r="A15" s="34" t="s">
        <v>52</v>
      </c>
      <c r="B15" s="37">
        <f t="shared" si="0"/>
        <v>98</v>
      </c>
      <c r="C15" s="37">
        <f t="shared" si="1"/>
        <v>0</v>
      </c>
      <c r="D15" s="37"/>
      <c r="E15" s="37"/>
      <c r="F15" s="37">
        <v>98</v>
      </c>
      <c r="G15" s="37"/>
      <c r="H15" s="37"/>
      <c r="I15" s="37"/>
    </row>
    <row r="16" ht="15.75" customHeight="1" spans="1:9">
      <c r="A16" s="34" t="s">
        <v>53</v>
      </c>
      <c r="B16" s="37">
        <f t="shared" si="0"/>
        <v>98</v>
      </c>
      <c r="C16" s="37">
        <f t="shared" si="1"/>
        <v>0</v>
      </c>
      <c r="D16" s="37"/>
      <c r="E16" s="37"/>
      <c r="F16" s="37">
        <v>98</v>
      </c>
      <c r="G16" s="37"/>
      <c r="H16" s="37"/>
      <c r="I16" s="37"/>
    </row>
    <row r="17" ht="15.75" customHeight="1" spans="1:9">
      <c r="A17" s="34" t="s">
        <v>54</v>
      </c>
      <c r="B17" s="37">
        <f t="shared" si="0"/>
        <v>196.29</v>
      </c>
      <c r="C17" s="37">
        <f t="shared" si="1"/>
        <v>196.29</v>
      </c>
      <c r="D17" s="37">
        <v>196.29</v>
      </c>
      <c r="E17" s="37"/>
      <c r="F17" s="37"/>
      <c r="G17" s="37"/>
      <c r="H17" s="37"/>
      <c r="I17" s="37"/>
    </row>
    <row r="18" ht="15.75" customHeight="1" spans="1:9">
      <c r="A18" s="56" t="s">
        <v>55</v>
      </c>
      <c r="B18" s="37">
        <f t="shared" si="0"/>
        <v>196.29</v>
      </c>
      <c r="C18" s="37">
        <f t="shared" si="1"/>
        <v>196.29</v>
      </c>
      <c r="D18" s="37">
        <v>196.29</v>
      </c>
      <c r="E18" s="37"/>
      <c r="F18" s="37"/>
      <c r="G18" s="37"/>
      <c r="H18" s="37"/>
      <c r="I18" s="37"/>
    </row>
    <row r="19" ht="15.75" customHeight="1" spans="1:9">
      <c r="A19" s="56" t="s">
        <v>56</v>
      </c>
      <c r="B19" s="37">
        <f t="shared" si="0"/>
        <v>61.6</v>
      </c>
      <c r="C19" s="37">
        <f t="shared" si="1"/>
        <v>61.6</v>
      </c>
      <c r="D19" s="37">
        <v>61.6</v>
      </c>
      <c r="E19" s="37"/>
      <c r="F19" s="37"/>
      <c r="G19" s="37"/>
      <c r="H19" s="37"/>
      <c r="I19" s="37"/>
    </row>
    <row r="20" ht="15.75" customHeight="1" spans="1:9">
      <c r="A20" s="56" t="s">
        <v>57</v>
      </c>
      <c r="B20" s="37">
        <f t="shared" si="0"/>
        <v>134.69</v>
      </c>
      <c r="C20" s="37">
        <f t="shared" si="1"/>
        <v>134.69</v>
      </c>
      <c r="D20" s="37">
        <v>134.69</v>
      </c>
      <c r="E20" s="37"/>
      <c r="F20" s="37"/>
      <c r="G20" s="37"/>
      <c r="H20" s="37"/>
      <c r="I20" s="37"/>
    </row>
    <row r="21" ht="15.75" customHeight="1" spans="1:9">
      <c r="A21" s="56" t="s">
        <v>13</v>
      </c>
      <c r="B21" s="37">
        <f t="shared" si="0"/>
        <v>4607</v>
      </c>
      <c r="C21" s="37">
        <v>4576</v>
      </c>
      <c r="D21" s="37">
        <v>4009.7</v>
      </c>
      <c r="E21" s="37">
        <v>566.3</v>
      </c>
      <c r="F21" s="37">
        <v>31</v>
      </c>
      <c r="G21" s="37"/>
      <c r="H21" s="37"/>
      <c r="I21" s="37"/>
    </row>
    <row r="22" ht="15.75" customHeight="1" spans="1:9">
      <c r="A22" s="56" t="s">
        <v>58</v>
      </c>
      <c r="B22" s="37">
        <f t="shared" si="0"/>
        <v>4607</v>
      </c>
      <c r="C22" s="37">
        <f t="shared" ref="C22:C28" si="2">SUM(D22:E22)</f>
        <v>4576</v>
      </c>
      <c r="D22" s="37">
        <v>4009.7</v>
      </c>
      <c r="E22" s="37">
        <v>566.3</v>
      </c>
      <c r="F22" s="37">
        <v>31</v>
      </c>
      <c r="G22" s="37"/>
      <c r="H22" s="37"/>
      <c r="I22" s="37"/>
    </row>
    <row r="23" ht="15.75" customHeight="1" spans="1:9">
      <c r="A23" s="56" t="s">
        <v>59</v>
      </c>
      <c r="B23" s="37">
        <f t="shared" si="0"/>
        <v>206.6</v>
      </c>
      <c r="C23" s="37">
        <f t="shared" si="2"/>
        <v>206.6</v>
      </c>
      <c r="D23" s="37">
        <v>174.3</v>
      </c>
      <c r="E23" s="37">
        <v>32.3</v>
      </c>
      <c r="F23" s="37"/>
      <c r="G23" s="37"/>
      <c r="H23" s="37"/>
      <c r="I23" s="37"/>
    </row>
    <row r="24" ht="15.75" customHeight="1" spans="1:9">
      <c r="A24" s="56" t="s">
        <v>60</v>
      </c>
      <c r="B24" s="37">
        <f t="shared" si="0"/>
        <v>4363.4</v>
      </c>
      <c r="C24" s="37">
        <f t="shared" si="2"/>
        <v>4363.4</v>
      </c>
      <c r="D24" s="37">
        <v>3835.4</v>
      </c>
      <c r="E24" s="37">
        <v>528</v>
      </c>
      <c r="F24" s="37"/>
      <c r="G24" s="37"/>
      <c r="H24" s="37"/>
      <c r="I24" s="37"/>
    </row>
    <row r="25" ht="15.75" customHeight="1" spans="1:9">
      <c r="A25" s="56" t="s">
        <v>61</v>
      </c>
      <c r="B25" s="37">
        <f t="shared" si="0"/>
        <v>6</v>
      </c>
      <c r="C25" s="37">
        <f t="shared" si="2"/>
        <v>6</v>
      </c>
      <c r="D25" s="37"/>
      <c r="E25" s="37">
        <v>6</v>
      </c>
      <c r="F25" s="37"/>
      <c r="G25" s="37"/>
      <c r="H25" s="37"/>
      <c r="I25" s="37"/>
    </row>
    <row r="26" ht="15.75" customHeight="1" spans="1:9">
      <c r="A26" s="56" t="s">
        <v>62</v>
      </c>
      <c r="B26" s="37">
        <f t="shared" si="0"/>
        <v>31</v>
      </c>
      <c r="C26" s="37">
        <f t="shared" si="2"/>
        <v>0</v>
      </c>
      <c r="D26" s="37"/>
      <c r="E26" s="37"/>
      <c r="F26" s="37">
        <v>31</v>
      </c>
      <c r="G26" s="37"/>
      <c r="H26" s="37"/>
      <c r="I26" s="37"/>
    </row>
    <row r="27" ht="15.75" customHeight="1" spans="1:9">
      <c r="A27" s="56" t="s">
        <v>15</v>
      </c>
      <c r="B27" s="37">
        <f t="shared" si="0"/>
        <v>373.96</v>
      </c>
      <c r="C27" s="37">
        <f t="shared" si="2"/>
        <v>373.96</v>
      </c>
      <c r="D27" s="37">
        <v>373.96</v>
      </c>
      <c r="E27" s="37"/>
      <c r="F27" s="37"/>
      <c r="G27" s="37"/>
      <c r="H27" s="37"/>
      <c r="I27" s="37"/>
    </row>
    <row r="28" ht="15.75" customHeight="1" spans="1:9">
      <c r="A28" s="56" t="s">
        <v>63</v>
      </c>
      <c r="B28" s="37">
        <f t="shared" si="0"/>
        <v>373.96</v>
      </c>
      <c r="C28" s="37">
        <f t="shared" si="2"/>
        <v>373.96</v>
      </c>
      <c r="D28" s="37">
        <v>373.96</v>
      </c>
      <c r="E28" s="37"/>
      <c r="F28" s="37"/>
      <c r="G28" s="37"/>
      <c r="H28" s="37"/>
      <c r="I28" s="37"/>
    </row>
    <row r="29" ht="15" customHeight="1" spans="1:9">
      <c r="A29" s="56" t="s">
        <v>64</v>
      </c>
      <c r="B29" s="37">
        <v>373.96</v>
      </c>
      <c r="C29" s="37">
        <v>373.96</v>
      </c>
      <c r="D29" s="37">
        <v>373.96</v>
      </c>
      <c r="E29" s="37"/>
      <c r="F29" s="37"/>
      <c r="G29" s="37"/>
      <c r="H29" s="37"/>
      <c r="I29" s="37"/>
    </row>
    <row r="30" ht="15" customHeight="1" spans="1:9">
      <c r="A30" s="34"/>
      <c r="B30" s="37"/>
      <c r="C30" s="37"/>
      <c r="D30" s="37"/>
      <c r="E30" s="37"/>
      <c r="F30" s="37"/>
      <c r="G30" s="37"/>
      <c r="H30" s="37"/>
      <c r="I30" s="37"/>
    </row>
    <row r="31" ht="15" customHeight="1" spans="1:9">
      <c r="A31" s="34"/>
      <c r="B31" s="37"/>
      <c r="C31" s="37"/>
      <c r="D31" s="37"/>
      <c r="E31" s="37"/>
      <c r="F31" s="37"/>
      <c r="G31" s="37"/>
      <c r="H31" s="37"/>
      <c r="I31" s="37"/>
    </row>
    <row r="32" ht="15" customHeight="1" spans="1:9">
      <c r="A32" s="64" t="s">
        <v>73</v>
      </c>
      <c r="B32" s="37">
        <v>6179.8</v>
      </c>
      <c r="C32" s="37">
        <v>6050.8</v>
      </c>
      <c r="D32" s="37">
        <v>5484.5</v>
      </c>
      <c r="E32" s="37">
        <v>566.3</v>
      </c>
      <c r="F32" s="37">
        <v>129</v>
      </c>
      <c r="G32" s="37"/>
      <c r="H32" s="37"/>
      <c r="I32" s="37"/>
    </row>
  </sheetData>
  <mergeCells count="9">
    <mergeCell ref="A2:I2"/>
    <mergeCell ref="F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17" sqref="B17"/>
    </sheetView>
  </sheetViews>
  <sheetFormatPr defaultColWidth="9" defaultRowHeight="13.5" outlineLevelCol="5"/>
  <cols>
    <col min="1" max="1" width="25.125" customWidth="1"/>
    <col min="2" max="2" width="9.75" customWidth="1"/>
    <col min="3" max="3" width="25.125" customWidth="1"/>
    <col min="4" max="5" width="9.75" customWidth="1"/>
    <col min="6" max="6" width="9.625" customWidth="1"/>
  </cols>
  <sheetData>
    <row r="2" ht="25.5" spans="1:6">
      <c r="A2" s="25" t="s">
        <v>74</v>
      </c>
      <c r="B2" s="25"/>
      <c r="C2" s="25"/>
      <c r="D2" s="25"/>
      <c r="E2" s="25"/>
      <c r="F2" s="25"/>
    </row>
    <row r="3" ht="26.25" customHeight="1" spans="6:6">
      <c r="F3" s="26" t="s">
        <v>1</v>
      </c>
    </row>
    <row r="4" ht="25.5" customHeight="1" spans="1:6">
      <c r="A4" s="29" t="s">
        <v>2</v>
      </c>
      <c r="B4" s="31"/>
      <c r="C4" s="29" t="s">
        <v>3</v>
      </c>
      <c r="D4" s="30"/>
      <c r="E4" s="30"/>
      <c r="F4" s="31"/>
    </row>
    <row r="5" s="41" customFormat="1" ht="36" customHeight="1" spans="1:6">
      <c r="A5" s="44" t="s">
        <v>4</v>
      </c>
      <c r="B5" s="44" t="s">
        <v>5</v>
      </c>
      <c r="C5" s="44" t="s">
        <v>4</v>
      </c>
      <c r="D5" s="44" t="s">
        <v>33</v>
      </c>
      <c r="E5" s="44" t="s">
        <v>75</v>
      </c>
      <c r="F5" s="44" t="s">
        <v>76</v>
      </c>
    </row>
    <row r="6" ht="21.75" customHeight="1" spans="1:6">
      <c r="A6" s="34" t="s">
        <v>6</v>
      </c>
      <c r="B6" s="57">
        <f>SUM(B7:B8)</f>
        <v>6081.8</v>
      </c>
      <c r="C6" s="37" t="s">
        <v>7</v>
      </c>
      <c r="D6" s="37">
        <v>904.55</v>
      </c>
      <c r="E6" s="37">
        <v>904.55</v>
      </c>
      <c r="F6" s="58"/>
    </row>
    <row r="7" ht="21.75" customHeight="1" spans="1:6">
      <c r="A7" s="38" t="s">
        <v>8</v>
      </c>
      <c r="B7" s="57">
        <v>6075.8</v>
      </c>
      <c r="C7" s="37" t="s">
        <v>9</v>
      </c>
      <c r="D7" s="37">
        <v>196.29</v>
      </c>
      <c r="E7" s="37">
        <v>196.29</v>
      </c>
      <c r="F7" s="58"/>
    </row>
    <row r="8" ht="21.75" customHeight="1" spans="1:6">
      <c r="A8" s="38" t="s">
        <v>10</v>
      </c>
      <c r="B8" s="57">
        <v>6</v>
      </c>
      <c r="C8" s="48" t="s">
        <v>11</v>
      </c>
      <c r="D8" s="37">
        <v>98</v>
      </c>
      <c r="E8" s="37">
        <v>98</v>
      </c>
      <c r="F8" s="58"/>
    </row>
    <row r="9" ht="21.75" customHeight="1" spans="1:6">
      <c r="A9" s="34" t="s">
        <v>12</v>
      </c>
      <c r="B9" s="57"/>
      <c r="C9" s="37" t="s">
        <v>13</v>
      </c>
      <c r="D9" s="37">
        <v>4607</v>
      </c>
      <c r="E9" s="37">
        <v>4607</v>
      </c>
      <c r="F9" s="58"/>
    </row>
    <row r="10" ht="21.75" customHeight="1" spans="1:6">
      <c r="A10" s="34"/>
      <c r="B10" s="57"/>
      <c r="C10" s="37" t="s">
        <v>15</v>
      </c>
      <c r="D10" s="37">
        <v>373.96</v>
      </c>
      <c r="E10" s="37">
        <v>373.96</v>
      </c>
      <c r="F10" s="58"/>
    </row>
    <row r="11" ht="21.75" customHeight="1" spans="1:6">
      <c r="A11" s="34"/>
      <c r="B11" s="57"/>
      <c r="C11" s="37"/>
      <c r="D11" s="57">
        <f t="shared" ref="D7:D20" si="0">E11+F11</f>
        <v>0</v>
      </c>
      <c r="E11" s="57"/>
      <c r="F11" s="58"/>
    </row>
    <row r="12" ht="21.75" customHeight="1" spans="1:6">
      <c r="A12" s="34"/>
      <c r="B12" s="57"/>
      <c r="C12" s="37"/>
      <c r="D12" s="57">
        <f t="shared" si="0"/>
        <v>0</v>
      </c>
      <c r="E12" s="57"/>
      <c r="F12" s="58"/>
    </row>
    <row r="13" ht="21.75" customHeight="1" spans="1:6">
      <c r="A13" s="34"/>
      <c r="B13" s="57"/>
      <c r="C13" s="37"/>
      <c r="D13" s="57">
        <f t="shared" si="0"/>
        <v>0</v>
      </c>
      <c r="E13" s="57"/>
      <c r="F13" s="58"/>
    </row>
    <row r="14" ht="21.75" customHeight="1" spans="1:6">
      <c r="A14" s="34"/>
      <c r="B14" s="57"/>
      <c r="C14" s="37"/>
      <c r="D14" s="57">
        <f t="shared" si="0"/>
        <v>0</v>
      </c>
      <c r="E14" s="57"/>
      <c r="F14" s="58"/>
    </row>
    <row r="15" ht="21.75" customHeight="1" spans="1:6">
      <c r="A15" s="34"/>
      <c r="B15" s="57"/>
      <c r="C15" s="37"/>
      <c r="D15" s="57">
        <f t="shared" si="0"/>
        <v>0</v>
      </c>
      <c r="E15" s="57"/>
      <c r="F15" s="58"/>
    </row>
    <row r="16" ht="21.75" customHeight="1" spans="1:6">
      <c r="A16" s="35" t="s">
        <v>20</v>
      </c>
      <c r="B16" s="59">
        <f>B6+B9</f>
        <v>6081.8</v>
      </c>
      <c r="C16" s="60" t="s">
        <v>21</v>
      </c>
      <c r="D16" s="61">
        <v>6179.8</v>
      </c>
      <c r="E16" s="61">
        <v>6179.8</v>
      </c>
      <c r="F16" s="58"/>
    </row>
    <row r="17" ht="21.75" customHeight="1" spans="1:6">
      <c r="A17" s="38" t="s">
        <v>24</v>
      </c>
      <c r="B17" s="62">
        <v>98</v>
      </c>
      <c r="C17" s="63" t="s">
        <v>23</v>
      </c>
      <c r="D17" s="61">
        <f>E17+F17</f>
        <v>0</v>
      </c>
      <c r="E17" s="61"/>
      <c r="F17" s="58"/>
    </row>
    <row r="18" ht="21.75" customHeight="1" spans="1:6">
      <c r="A18" s="38" t="s">
        <v>77</v>
      </c>
      <c r="B18" s="57"/>
      <c r="C18" s="37"/>
      <c r="D18" s="61">
        <f>E18+F18</f>
        <v>0</v>
      </c>
      <c r="E18" s="61"/>
      <c r="F18" s="58"/>
    </row>
    <row r="19" ht="21.75" customHeight="1" spans="1:6">
      <c r="A19" s="38" t="s">
        <v>78</v>
      </c>
      <c r="B19" s="57"/>
      <c r="C19" s="37"/>
      <c r="D19" s="61">
        <f>E19+F19</f>
        <v>0</v>
      </c>
      <c r="E19" s="61"/>
      <c r="F19" s="58"/>
    </row>
    <row r="20" ht="21.75" customHeight="1" spans="1:6">
      <c r="A20" s="35" t="s">
        <v>25</v>
      </c>
      <c r="B20" s="59">
        <f>B16+B17+B18+B19</f>
        <v>6179.8</v>
      </c>
      <c r="C20" s="60" t="s">
        <v>26</v>
      </c>
      <c r="D20" s="61">
        <v>6179.8</v>
      </c>
      <c r="E20" s="61">
        <v>6179.8</v>
      </c>
      <c r="F20" s="58">
        <f t="shared" ref="E20:F20" si="1"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2"/>
  <sheetViews>
    <sheetView showZeros="0" topLeftCell="A9" workbookViewId="0">
      <selection activeCell="F32" sqref="B6:F32"/>
    </sheetView>
  </sheetViews>
  <sheetFormatPr defaultColWidth="9" defaultRowHeight="13.5" outlineLevelCol="5"/>
  <cols>
    <col min="1" max="1" width="35.125" customWidth="1"/>
    <col min="2" max="6" width="10.75" customWidth="1"/>
  </cols>
  <sheetData>
    <row r="2" ht="25.5" spans="1:6">
      <c r="A2" s="25" t="s">
        <v>79</v>
      </c>
      <c r="B2" s="25"/>
      <c r="C2" s="25"/>
      <c r="D2" s="25"/>
      <c r="E2" s="25"/>
      <c r="F2" s="25"/>
    </row>
    <row r="3" ht="24.75" customHeight="1" spans="6:6">
      <c r="F3" s="26" t="s">
        <v>1</v>
      </c>
    </row>
    <row r="4" s="41" customFormat="1" ht="21.75" customHeight="1" spans="1:6">
      <c r="A4" s="44" t="s">
        <v>28</v>
      </c>
      <c r="B4" s="44" t="s">
        <v>29</v>
      </c>
      <c r="C4" s="44" t="s">
        <v>66</v>
      </c>
      <c r="D4" s="44"/>
      <c r="E4" s="44"/>
      <c r="F4" s="27" t="s">
        <v>67</v>
      </c>
    </row>
    <row r="5" s="41" customFormat="1" ht="27" customHeight="1" spans="1:6">
      <c r="A5" s="44"/>
      <c r="B5" s="44"/>
      <c r="C5" s="44" t="s">
        <v>33</v>
      </c>
      <c r="D5" s="44" t="s">
        <v>71</v>
      </c>
      <c r="E5" s="44" t="s">
        <v>72</v>
      </c>
      <c r="F5" s="55"/>
    </row>
    <row r="6" ht="18" customHeight="1" spans="1:6">
      <c r="A6" s="34" t="s">
        <v>7</v>
      </c>
      <c r="B6" s="37">
        <f>C6+F6</f>
        <v>904.55</v>
      </c>
      <c r="C6" s="37">
        <f>SUM(D6:E6)</f>
        <v>904.55</v>
      </c>
      <c r="D6" s="37">
        <v>904.55</v>
      </c>
      <c r="E6" s="37"/>
      <c r="F6" s="37"/>
    </row>
    <row r="7" ht="18" customHeight="1" spans="1:6">
      <c r="A7" s="34" t="s">
        <v>44</v>
      </c>
      <c r="B7" s="37">
        <v>661.26</v>
      </c>
      <c r="C7" s="37">
        <v>661.26</v>
      </c>
      <c r="D7" s="37">
        <v>661.26</v>
      </c>
      <c r="E7" s="37"/>
      <c r="F7" s="37"/>
    </row>
    <row r="8" ht="18" customHeight="1" spans="1:6">
      <c r="A8" s="34" t="s">
        <v>45</v>
      </c>
      <c r="B8" s="37">
        <v>23.5</v>
      </c>
      <c r="C8" s="37">
        <v>23.5</v>
      </c>
      <c r="D8" s="37">
        <v>23.5</v>
      </c>
      <c r="E8" s="37"/>
      <c r="F8" s="37"/>
    </row>
    <row r="9" ht="18" customHeight="1" spans="1:6">
      <c r="A9" s="46" t="s">
        <v>46</v>
      </c>
      <c r="B9" s="37">
        <v>637.76</v>
      </c>
      <c r="C9" s="37">
        <v>637.76</v>
      </c>
      <c r="D9" s="37">
        <v>637.76</v>
      </c>
      <c r="E9" s="37"/>
      <c r="F9" s="37"/>
    </row>
    <row r="10" ht="18" customHeight="1" spans="1:6">
      <c r="A10" s="34" t="s">
        <v>47</v>
      </c>
      <c r="B10" s="37">
        <v>206</v>
      </c>
      <c r="C10" s="37">
        <v>206</v>
      </c>
      <c r="D10" s="37">
        <v>206</v>
      </c>
      <c r="E10" s="37"/>
      <c r="F10" s="37"/>
    </row>
    <row r="11" ht="18" customHeight="1" spans="1:6">
      <c r="A11" s="34" t="s">
        <v>48</v>
      </c>
      <c r="B11" s="37">
        <v>206</v>
      </c>
      <c r="C11" s="37">
        <v>206</v>
      </c>
      <c r="D11" s="37">
        <v>206</v>
      </c>
      <c r="E11" s="37"/>
      <c r="F11" s="37"/>
    </row>
    <row r="12" ht="18" customHeight="1" spans="1:6">
      <c r="A12" s="34" t="s">
        <v>49</v>
      </c>
      <c r="B12" s="37">
        <v>37.29</v>
      </c>
      <c r="C12" s="37">
        <v>37.29</v>
      </c>
      <c r="D12" s="37">
        <v>37.29</v>
      </c>
      <c r="E12" s="37"/>
      <c r="F12" s="37"/>
    </row>
    <row r="13" ht="18" customHeight="1" spans="1:6">
      <c r="A13" s="34" t="s">
        <v>50</v>
      </c>
      <c r="B13" s="37">
        <v>37.29</v>
      </c>
      <c r="C13" s="37">
        <v>37.29</v>
      </c>
      <c r="D13" s="37">
        <v>37.29</v>
      </c>
      <c r="E13" s="37"/>
      <c r="F13" s="37"/>
    </row>
    <row r="14" ht="18" customHeight="1" spans="1:6">
      <c r="A14" s="34" t="s">
        <v>51</v>
      </c>
      <c r="B14" s="37">
        <v>98</v>
      </c>
      <c r="C14" s="37"/>
      <c r="D14" s="37"/>
      <c r="E14" s="37"/>
      <c r="F14" s="37">
        <v>98</v>
      </c>
    </row>
    <row r="15" ht="18" customHeight="1" spans="1:6">
      <c r="A15" s="34" t="s">
        <v>52</v>
      </c>
      <c r="B15" s="37">
        <v>98</v>
      </c>
      <c r="C15" s="37"/>
      <c r="D15" s="37"/>
      <c r="E15" s="37"/>
      <c r="F15" s="37">
        <v>98</v>
      </c>
    </row>
    <row r="16" ht="18" customHeight="1" spans="1:6">
      <c r="A16" s="34" t="s">
        <v>53</v>
      </c>
      <c r="B16" s="37">
        <v>98</v>
      </c>
      <c r="C16" s="37"/>
      <c r="D16" s="37"/>
      <c r="E16" s="37"/>
      <c r="F16" s="37">
        <v>98</v>
      </c>
    </row>
    <row r="17" ht="18" customHeight="1" spans="1:6">
      <c r="A17" s="34" t="s">
        <v>54</v>
      </c>
      <c r="B17" s="37">
        <v>196.29</v>
      </c>
      <c r="C17" s="37">
        <v>196.29</v>
      </c>
      <c r="D17" s="37">
        <v>196.29</v>
      </c>
      <c r="E17" s="37"/>
      <c r="F17" s="37"/>
    </row>
    <row r="18" ht="18" customHeight="1" spans="1:6">
      <c r="A18" s="56" t="s">
        <v>55</v>
      </c>
      <c r="B18" s="37">
        <f t="shared" ref="B18:B32" si="0">C18+F18</f>
        <v>196.29</v>
      </c>
      <c r="C18" s="37">
        <f t="shared" ref="C18:C32" si="1">SUM(D18:E18)</f>
        <v>196.29</v>
      </c>
      <c r="D18" s="37">
        <v>196.29</v>
      </c>
      <c r="E18" s="37"/>
      <c r="F18" s="37"/>
    </row>
    <row r="19" ht="18" customHeight="1" spans="1:6">
      <c r="A19" s="56" t="s">
        <v>56</v>
      </c>
      <c r="B19" s="37">
        <f t="shared" si="0"/>
        <v>61.6</v>
      </c>
      <c r="C19" s="37">
        <f t="shared" si="1"/>
        <v>61.6</v>
      </c>
      <c r="D19" s="37">
        <v>61.6</v>
      </c>
      <c r="E19" s="37"/>
      <c r="F19" s="37"/>
    </row>
    <row r="20" ht="18" customHeight="1" spans="1:6">
      <c r="A20" s="56" t="s">
        <v>57</v>
      </c>
      <c r="B20" s="37">
        <f t="shared" si="0"/>
        <v>134.69</v>
      </c>
      <c r="C20" s="37">
        <f t="shared" si="1"/>
        <v>134.69</v>
      </c>
      <c r="D20" s="37">
        <v>134.69</v>
      </c>
      <c r="E20" s="37"/>
      <c r="F20" s="37"/>
    </row>
    <row r="21" ht="18" customHeight="1" spans="1:6">
      <c r="A21" s="56" t="s">
        <v>13</v>
      </c>
      <c r="B21" s="37">
        <f t="shared" si="0"/>
        <v>4607</v>
      </c>
      <c r="C21" s="37">
        <v>4576</v>
      </c>
      <c r="D21" s="37">
        <v>4009.7</v>
      </c>
      <c r="E21" s="37">
        <v>566.3</v>
      </c>
      <c r="F21" s="37">
        <v>31</v>
      </c>
    </row>
    <row r="22" ht="18" customHeight="1" spans="1:6">
      <c r="A22" s="56" t="s">
        <v>58</v>
      </c>
      <c r="B22" s="37">
        <v>4607</v>
      </c>
      <c r="C22" s="37">
        <v>4576</v>
      </c>
      <c r="D22" s="37">
        <v>4009.7</v>
      </c>
      <c r="E22" s="37">
        <v>566.3</v>
      </c>
      <c r="F22" s="37">
        <v>31</v>
      </c>
    </row>
    <row r="23" ht="18" customHeight="1" spans="1:6">
      <c r="A23" s="56" t="s">
        <v>59</v>
      </c>
      <c r="B23" s="37">
        <f t="shared" ref="B23:B31" si="2">C23+F23</f>
        <v>206.6</v>
      </c>
      <c r="C23" s="37">
        <f t="shared" ref="C23:C31" si="3">SUM(D23:E23)</f>
        <v>206.6</v>
      </c>
      <c r="D23" s="37">
        <v>174.3</v>
      </c>
      <c r="E23" s="37">
        <v>32.3</v>
      </c>
      <c r="F23" s="37"/>
    </row>
    <row r="24" ht="18" customHeight="1" spans="1:6">
      <c r="A24" s="56" t="s">
        <v>60</v>
      </c>
      <c r="B24" s="37">
        <f t="shared" si="2"/>
        <v>4363.4</v>
      </c>
      <c r="C24" s="37">
        <f t="shared" si="3"/>
        <v>4363.4</v>
      </c>
      <c r="D24" s="37">
        <v>3835.4</v>
      </c>
      <c r="E24" s="37">
        <v>528</v>
      </c>
      <c r="F24" s="37"/>
    </row>
    <row r="25" ht="18" customHeight="1" spans="1:6">
      <c r="A25" s="56" t="s">
        <v>61</v>
      </c>
      <c r="B25" s="37">
        <f t="shared" si="2"/>
        <v>6</v>
      </c>
      <c r="C25" s="37">
        <f t="shared" si="3"/>
        <v>6</v>
      </c>
      <c r="D25" s="37"/>
      <c r="E25" s="37">
        <v>6</v>
      </c>
      <c r="F25" s="37"/>
    </row>
    <row r="26" ht="18" customHeight="1" spans="1:6">
      <c r="A26" s="56" t="s">
        <v>62</v>
      </c>
      <c r="B26" s="37">
        <f t="shared" si="2"/>
        <v>31</v>
      </c>
      <c r="C26" s="37">
        <f t="shared" si="3"/>
        <v>0</v>
      </c>
      <c r="D26" s="37"/>
      <c r="E26" s="37"/>
      <c r="F26" s="37">
        <v>31</v>
      </c>
    </row>
    <row r="27" ht="18" customHeight="1" spans="1:6">
      <c r="A27" s="56" t="s">
        <v>15</v>
      </c>
      <c r="B27" s="37">
        <f t="shared" si="2"/>
        <v>373.96</v>
      </c>
      <c r="C27" s="37">
        <f t="shared" si="3"/>
        <v>373.96</v>
      </c>
      <c r="D27" s="37">
        <v>373.96</v>
      </c>
      <c r="E27" s="37"/>
      <c r="F27" s="37"/>
    </row>
    <row r="28" ht="18" customHeight="1" spans="1:6">
      <c r="A28" s="56" t="s">
        <v>63</v>
      </c>
      <c r="B28" s="37">
        <f t="shared" si="2"/>
        <v>373.96</v>
      </c>
      <c r="C28" s="37">
        <f t="shared" si="3"/>
        <v>373.96</v>
      </c>
      <c r="D28" s="37">
        <v>373.96</v>
      </c>
      <c r="E28" s="37"/>
      <c r="F28" s="37"/>
    </row>
    <row r="29" ht="18" customHeight="1" spans="1:6">
      <c r="A29" s="56" t="s">
        <v>64</v>
      </c>
      <c r="B29" s="37">
        <f t="shared" si="2"/>
        <v>373.96</v>
      </c>
      <c r="C29" s="37">
        <f t="shared" si="3"/>
        <v>373.96</v>
      </c>
      <c r="D29" s="37">
        <v>373.96</v>
      </c>
      <c r="E29" s="37"/>
      <c r="F29" s="37"/>
    </row>
    <row r="30" ht="18" customHeight="1" spans="1:6">
      <c r="A30" s="56"/>
      <c r="B30" s="37">
        <f t="shared" si="2"/>
        <v>0</v>
      </c>
      <c r="C30" s="37">
        <f t="shared" si="3"/>
        <v>0</v>
      </c>
      <c r="D30" s="37"/>
      <c r="E30" s="37"/>
      <c r="F30" s="37"/>
    </row>
    <row r="31" ht="18" customHeight="1" spans="1:6">
      <c r="A31" s="34"/>
      <c r="B31" s="37">
        <f t="shared" si="2"/>
        <v>0</v>
      </c>
      <c r="C31" s="37">
        <f t="shared" si="3"/>
        <v>0</v>
      </c>
      <c r="D31" s="37"/>
      <c r="E31" s="37"/>
      <c r="F31" s="37"/>
    </row>
    <row r="32" ht="18" customHeight="1" spans="1:6">
      <c r="A32" s="35" t="s">
        <v>33</v>
      </c>
      <c r="B32" s="37">
        <v>6179.8</v>
      </c>
      <c r="C32" s="37">
        <v>6050.8</v>
      </c>
      <c r="D32" s="37">
        <v>5484.5</v>
      </c>
      <c r="E32" s="37">
        <v>566.3</v>
      </c>
      <c r="F32" s="37">
        <v>129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13"/>
  <sheetViews>
    <sheetView showZeros="0" workbookViewId="0">
      <pane ySplit="5" topLeftCell="A24" activePane="bottomLeft" state="frozen"/>
      <selection/>
      <selection pane="bottomLeft" activeCell="D19" sqref="D19"/>
    </sheetView>
  </sheetViews>
  <sheetFormatPr defaultColWidth="9" defaultRowHeight="13.5" outlineLevelCol="6"/>
  <cols>
    <col min="1" max="1" width="34.125" style="41" customWidth="1"/>
    <col min="2" max="2" width="12.375" customWidth="1"/>
    <col min="3" max="4" width="9.375"/>
  </cols>
  <sheetData>
    <row r="2" ht="25.5" spans="1:6">
      <c r="A2" s="42" t="s">
        <v>80</v>
      </c>
      <c r="B2" s="42"/>
      <c r="C2" s="42"/>
      <c r="D2" s="42"/>
      <c r="E2" s="42"/>
      <c r="F2" s="42"/>
    </row>
    <row r="3" ht="24" customHeight="1" spans="5:6">
      <c r="E3" s="43" t="s">
        <v>1</v>
      </c>
      <c r="F3" s="43"/>
    </row>
    <row r="4" ht="30" customHeight="1" spans="1:6">
      <c r="A4" s="44" t="s">
        <v>81</v>
      </c>
      <c r="B4" s="28" t="s">
        <v>29</v>
      </c>
      <c r="C4" s="33" t="s">
        <v>66</v>
      </c>
      <c r="D4" s="33"/>
      <c r="E4" s="33"/>
      <c r="F4" s="44" t="s">
        <v>67</v>
      </c>
    </row>
    <row r="5" ht="25.5" customHeight="1" spans="1:6">
      <c r="A5" s="44"/>
      <c r="B5" s="32"/>
      <c r="C5" s="33" t="s">
        <v>33</v>
      </c>
      <c r="D5" s="45" t="s">
        <v>71</v>
      </c>
      <c r="E5" s="33" t="s">
        <v>72</v>
      </c>
      <c r="F5" s="33"/>
    </row>
    <row r="6" ht="18" customHeight="1" spans="1:7">
      <c r="A6" s="46" t="s">
        <v>82</v>
      </c>
      <c r="B6" s="37">
        <f t="shared" ref="B6" si="0">SUM(B7:B19)</f>
        <v>5329.7</v>
      </c>
      <c r="C6" s="37">
        <f t="shared" ref="C6" si="1">SUM(C7:C19)</f>
        <v>5329.7</v>
      </c>
      <c r="D6" s="47">
        <v>5329.7</v>
      </c>
      <c r="E6" s="37">
        <f t="shared" ref="E6:F6" si="2">SUM(E7:E19)</f>
        <v>0</v>
      </c>
      <c r="F6" s="37">
        <f t="shared" si="2"/>
        <v>0</v>
      </c>
      <c r="G6" s="48"/>
    </row>
    <row r="7" ht="18" customHeight="1" spans="1:7">
      <c r="A7" s="49" t="s">
        <v>83</v>
      </c>
      <c r="B7" s="37">
        <f t="shared" ref="B7:B70" si="3">C7+F7</f>
        <v>2612</v>
      </c>
      <c r="C7" s="37">
        <f t="shared" ref="C7:C70" si="4">SUM(D7:E7)</f>
        <v>2612</v>
      </c>
      <c r="D7" s="37">
        <v>2612</v>
      </c>
      <c r="E7" s="37"/>
      <c r="F7" s="37"/>
      <c r="G7" s="48"/>
    </row>
    <row r="8" ht="18" customHeight="1" spans="1:7">
      <c r="A8" s="49" t="s">
        <v>84</v>
      </c>
      <c r="B8" s="37">
        <f t="shared" si="3"/>
        <v>1266.4</v>
      </c>
      <c r="C8" s="37">
        <f t="shared" si="4"/>
        <v>1266.4</v>
      </c>
      <c r="D8" s="37">
        <v>1266.4</v>
      </c>
      <c r="E8" s="37"/>
      <c r="F8" s="37"/>
      <c r="G8" s="48"/>
    </row>
    <row r="9" ht="18" customHeight="1" spans="1:7">
      <c r="A9" s="49" t="s">
        <v>85</v>
      </c>
      <c r="B9" s="37">
        <f t="shared" si="3"/>
        <v>0</v>
      </c>
      <c r="C9" s="37">
        <f t="shared" si="4"/>
        <v>0</v>
      </c>
      <c r="D9" s="37"/>
      <c r="E9" s="37"/>
      <c r="F9" s="37"/>
      <c r="G9" s="48"/>
    </row>
    <row r="10" ht="18" customHeight="1" spans="1:7">
      <c r="A10" s="49" t="s">
        <v>86</v>
      </c>
      <c r="B10" s="37">
        <f t="shared" si="3"/>
        <v>0</v>
      </c>
      <c r="C10" s="37">
        <f t="shared" si="4"/>
        <v>0</v>
      </c>
      <c r="D10" s="37"/>
      <c r="E10" s="37"/>
      <c r="F10" s="37"/>
      <c r="G10" s="48"/>
    </row>
    <row r="11" ht="18" customHeight="1" spans="1:7">
      <c r="A11" s="49" t="s">
        <v>87</v>
      </c>
      <c r="B11" s="37">
        <f t="shared" si="3"/>
        <v>0</v>
      </c>
      <c r="C11" s="37">
        <f t="shared" si="4"/>
        <v>0</v>
      </c>
      <c r="D11" s="37"/>
      <c r="E11" s="37"/>
      <c r="F11" s="37"/>
      <c r="G11" s="48"/>
    </row>
    <row r="12" ht="18" customHeight="1" spans="1:7">
      <c r="A12" s="49" t="s">
        <v>88</v>
      </c>
      <c r="B12" s="37">
        <f t="shared" si="3"/>
        <v>637.76</v>
      </c>
      <c r="C12" s="37">
        <f t="shared" si="4"/>
        <v>637.76</v>
      </c>
      <c r="D12" s="37">
        <v>637.76</v>
      </c>
      <c r="E12" s="37"/>
      <c r="F12" s="37"/>
      <c r="G12" s="48"/>
    </row>
    <row r="13" ht="18" customHeight="1" spans="1:7">
      <c r="A13" s="49" t="s">
        <v>89</v>
      </c>
      <c r="B13" s="37">
        <f t="shared" si="3"/>
        <v>0</v>
      </c>
      <c r="C13" s="37">
        <f t="shared" si="4"/>
        <v>0</v>
      </c>
      <c r="D13" s="37"/>
      <c r="E13" s="37"/>
      <c r="F13" s="37"/>
      <c r="G13" s="48"/>
    </row>
    <row r="14" ht="18" customHeight="1" spans="1:7">
      <c r="A14" s="49" t="s">
        <v>90</v>
      </c>
      <c r="B14" s="37">
        <f t="shared" si="3"/>
        <v>196.29</v>
      </c>
      <c r="C14" s="37">
        <f t="shared" si="4"/>
        <v>196.29</v>
      </c>
      <c r="D14" s="37">
        <v>196.29</v>
      </c>
      <c r="E14" s="37"/>
      <c r="F14" s="37"/>
      <c r="G14" s="48"/>
    </row>
    <row r="15" ht="18" customHeight="1" spans="1:7">
      <c r="A15" s="49" t="s">
        <v>91</v>
      </c>
      <c r="B15" s="37">
        <f t="shared" si="3"/>
        <v>0</v>
      </c>
      <c r="C15" s="37">
        <f t="shared" si="4"/>
        <v>0</v>
      </c>
      <c r="D15" s="37"/>
      <c r="E15" s="37"/>
      <c r="F15" s="37"/>
      <c r="G15" s="48"/>
    </row>
    <row r="16" ht="18" customHeight="1" spans="1:7">
      <c r="A16" s="49" t="s">
        <v>92</v>
      </c>
      <c r="B16" s="37">
        <f t="shared" si="3"/>
        <v>37.29</v>
      </c>
      <c r="C16" s="37">
        <f t="shared" si="4"/>
        <v>37.29</v>
      </c>
      <c r="D16" s="37">
        <v>37.29</v>
      </c>
      <c r="E16" s="37"/>
      <c r="F16" s="37"/>
      <c r="G16" s="48"/>
    </row>
    <row r="17" ht="18" customHeight="1" spans="1:7">
      <c r="A17" s="49" t="s">
        <v>93</v>
      </c>
      <c r="B17" s="37">
        <f t="shared" si="3"/>
        <v>373.96</v>
      </c>
      <c r="C17" s="37">
        <f t="shared" si="4"/>
        <v>373.96</v>
      </c>
      <c r="D17" s="37">
        <v>373.96</v>
      </c>
      <c r="E17" s="37"/>
      <c r="F17" s="37"/>
      <c r="G17" s="48"/>
    </row>
    <row r="18" ht="18" customHeight="1" spans="1:7">
      <c r="A18" s="49" t="s">
        <v>94</v>
      </c>
      <c r="B18" s="37">
        <f t="shared" si="3"/>
        <v>0</v>
      </c>
      <c r="C18" s="37">
        <f t="shared" si="4"/>
        <v>0</v>
      </c>
      <c r="D18" s="37"/>
      <c r="E18" s="37"/>
      <c r="F18" s="37"/>
      <c r="G18" s="48"/>
    </row>
    <row r="19" ht="18" customHeight="1" spans="1:7">
      <c r="A19" s="49" t="s">
        <v>95</v>
      </c>
      <c r="B19" s="37">
        <f t="shared" si="3"/>
        <v>206</v>
      </c>
      <c r="C19" s="37">
        <f t="shared" si="4"/>
        <v>206</v>
      </c>
      <c r="D19" s="37">
        <v>206</v>
      </c>
      <c r="E19" s="37"/>
      <c r="F19" s="37"/>
      <c r="G19" s="48"/>
    </row>
    <row r="20" ht="18" customHeight="1" spans="1:7">
      <c r="A20" s="46" t="s">
        <v>96</v>
      </c>
      <c r="B20" s="37">
        <f t="shared" ref="B20" si="5">SUM(B21:B47)</f>
        <v>585.3</v>
      </c>
      <c r="C20" s="37">
        <f t="shared" ref="C20" si="6">SUM(C21:C47)</f>
        <v>566.3</v>
      </c>
      <c r="D20" s="37">
        <f t="shared" ref="D20" si="7">SUM(D21:D47)</f>
        <v>0</v>
      </c>
      <c r="E20" s="37">
        <f t="shared" ref="E20" si="8">SUM(E21:E47)</f>
        <v>566.3</v>
      </c>
      <c r="F20" s="37">
        <f t="shared" ref="F20" si="9">SUM(F21:F47)</f>
        <v>19</v>
      </c>
      <c r="G20" s="48"/>
    </row>
    <row r="21" ht="18" customHeight="1" spans="1:7">
      <c r="A21" s="49" t="s">
        <v>97</v>
      </c>
      <c r="B21" s="37">
        <f t="shared" ref="B21:B47" si="10">C21+F21</f>
        <v>55.65</v>
      </c>
      <c r="C21" s="37">
        <f t="shared" ref="C21:C47" si="11">SUM(D21:E21)</f>
        <v>55.6</v>
      </c>
      <c r="D21" s="37"/>
      <c r="E21" s="37">
        <v>55.6</v>
      </c>
      <c r="F21" s="37">
        <v>0.05</v>
      </c>
      <c r="G21" s="48"/>
    </row>
    <row r="22" ht="18" customHeight="1" spans="1:7">
      <c r="A22" s="49" t="s">
        <v>98</v>
      </c>
      <c r="B22" s="37">
        <f t="shared" si="10"/>
        <v>23.7</v>
      </c>
      <c r="C22" s="37">
        <f t="shared" si="11"/>
        <v>23.7</v>
      </c>
      <c r="D22" s="37"/>
      <c r="E22" s="37">
        <v>23.7</v>
      </c>
      <c r="F22" s="37"/>
      <c r="G22" s="48"/>
    </row>
    <row r="23" ht="18" customHeight="1" spans="1:7">
      <c r="A23" s="49" t="s">
        <v>99</v>
      </c>
      <c r="B23" s="37">
        <f t="shared" si="10"/>
        <v>0</v>
      </c>
      <c r="C23" s="37">
        <f t="shared" si="11"/>
        <v>0</v>
      </c>
      <c r="D23" s="37"/>
      <c r="E23" s="37"/>
      <c r="F23" s="37"/>
      <c r="G23" s="48"/>
    </row>
    <row r="24" ht="18" customHeight="1" spans="1:7">
      <c r="A24" s="49" t="s">
        <v>100</v>
      </c>
      <c r="B24" s="37">
        <f t="shared" si="10"/>
        <v>0.1</v>
      </c>
      <c r="C24" s="37">
        <f t="shared" si="11"/>
        <v>0.1</v>
      </c>
      <c r="D24" s="37"/>
      <c r="E24" s="37">
        <v>0.1</v>
      </c>
      <c r="F24" s="37"/>
      <c r="G24" s="48"/>
    </row>
    <row r="25" ht="18" customHeight="1" spans="1:7">
      <c r="A25" s="49" t="s">
        <v>101</v>
      </c>
      <c r="B25" s="37">
        <f t="shared" si="10"/>
        <v>3.8</v>
      </c>
      <c r="C25" s="37">
        <f t="shared" si="11"/>
        <v>3.8</v>
      </c>
      <c r="D25" s="37"/>
      <c r="E25" s="37">
        <v>3.8</v>
      </c>
      <c r="F25" s="37"/>
      <c r="G25" s="48"/>
    </row>
    <row r="26" ht="18" customHeight="1" spans="1:7">
      <c r="A26" s="49" t="s">
        <v>102</v>
      </c>
      <c r="B26" s="37">
        <f t="shared" si="10"/>
        <v>9</v>
      </c>
      <c r="C26" s="37">
        <f t="shared" si="11"/>
        <v>9</v>
      </c>
      <c r="D26" s="37"/>
      <c r="E26" s="37">
        <v>9</v>
      </c>
      <c r="F26" s="37"/>
      <c r="G26" s="48"/>
    </row>
    <row r="27" ht="18" customHeight="1" spans="1:7">
      <c r="A27" s="49" t="s">
        <v>103</v>
      </c>
      <c r="B27" s="37">
        <f t="shared" si="10"/>
        <v>11.2</v>
      </c>
      <c r="C27" s="37">
        <f t="shared" si="11"/>
        <v>11.15</v>
      </c>
      <c r="D27" s="37"/>
      <c r="E27" s="37">
        <v>11.15</v>
      </c>
      <c r="F27" s="37">
        <v>0.05</v>
      </c>
      <c r="G27" s="48"/>
    </row>
    <row r="28" ht="18" customHeight="1" spans="1:7">
      <c r="A28" s="49" t="s">
        <v>104</v>
      </c>
      <c r="B28" s="37">
        <f t="shared" si="10"/>
        <v>23.1</v>
      </c>
      <c r="C28" s="37">
        <f t="shared" si="11"/>
        <v>23.1</v>
      </c>
      <c r="D28" s="37"/>
      <c r="E28" s="37">
        <v>23.1</v>
      </c>
      <c r="F28" s="37"/>
      <c r="G28" s="48"/>
    </row>
    <row r="29" ht="18" customHeight="1" spans="1:7">
      <c r="A29" s="49" t="s">
        <v>105</v>
      </c>
      <c r="B29" s="37">
        <f t="shared" si="10"/>
        <v>0</v>
      </c>
      <c r="C29" s="37">
        <f t="shared" si="11"/>
        <v>0</v>
      </c>
      <c r="D29" s="37"/>
      <c r="E29" s="37"/>
      <c r="F29" s="37"/>
      <c r="G29" s="48"/>
    </row>
    <row r="30" ht="18" customHeight="1" spans="1:7">
      <c r="A30" s="49" t="s">
        <v>106</v>
      </c>
      <c r="B30" s="37">
        <f t="shared" si="10"/>
        <v>73.9</v>
      </c>
      <c r="C30" s="50">
        <f t="shared" si="11"/>
        <v>73.2</v>
      </c>
      <c r="D30" s="50"/>
      <c r="E30" s="50">
        <v>73.2</v>
      </c>
      <c r="F30" s="37">
        <v>0.7</v>
      </c>
      <c r="G30" s="48"/>
    </row>
    <row r="31" ht="18" customHeight="1" spans="1:7">
      <c r="A31" s="49" t="s">
        <v>107</v>
      </c>
      <c r="B31" s="37">
        <f t="shared" si="10"/>
        <v>0</v>
      </c>
      <c r="C31" s="51">
        <f t="shared" si="11"/>
        <v>0</v>
      </c>
      <c r="D31" s="51"/>
      <c r="E31" s="51"/>
      <c r="F31" s="37"/>
      <c r="G31" s="48"/>
    </row>
    <row r="32" ht="18" customHeight="1" spans="1:7">
      <c r="A32" s="49" t="s">
        <v>108</v>
      </c>
      <c r="B32" s="37">
        <f t="shared" si="10"/>
        <v>1.3</v>
      </c>
      <c r="C32" s="50">
        <f t="shared" si="11"/>
        <v>1.3</v>
      </c>
      <c r="D32" s="50"/>
      <c r="E32" s="50">
        <v>1.3</v>
      </c>
      <c r="F32" s="37"/>
      <c r="G32" s="48"/>
    </row>
    <row r="33" ht="18" customHeight="1" spans="1:7">
      <c r="A33" s="49" t="s">
        <v>109</v>
      </c>
      <c r="B33" s="37">
        <f t="shared" si="10"/>
        <v>11.6</v>
      </c>
      <c r="C33" s="50">
        <f t="shared" si="11"/>
        <v>11.6</v>
      </c>
      <c r="D33" s="50"/>
      <c r="E33" s="50">
        <v>11.6</v>
      </c>
      <c r="F33" s="37"/>
      <c r="G33" s="48"/>
    </row>
    <row r="34" ht="18" customHeight="1" spans="1:7">
      <c r="A34" s="49" t="s">
        <v>110</v>
      </c>
      <c r="B34" s="37">
        <f t="shared" si="10"/>
        <v>6</v>
      </c>
      <c r="C34" s="50">
        <f t="shared" si="11"/>
        <v>6</v>
      </c>
      <c r="D34" s="50"/>
      <c r="E34" s="50">
        <v>6</v>
      </c>
      <c r="F34" s="37"/>
      <c r="G34" s="48"/>
    </row>
    <row r="35" ht="18" customHeight="1" spans="1:7">
      <c r="A35" s="49" t="s">
        <v>111</v>
      </c>
      <c r="B35" s="37">
        <f t="shared" si="10"/>
        <v>5.6</v>
      </c>
      <c r="C35" s="50">
        <f t="shared" si="11"/>
        <v>5.2</v>
      </c>
      <c r="D35" s="50"/>
      <c r="E35" s="50">
        <v>5.2</v>
      </c>
      <c r="F35" s="37">
        <v>0.4</v>
      </c>
      <c r="G35" s="48"/>
    </row>
    <row r="36" ht="18" customHeight="1" spans="1:7">
      <c r="A36" s="49" t="s">
        <v>112</v>
      </c>
      <c r="B36" s="37">
        <f t="shared" si="10"/>
        <v>2.8</v>
      </c>
      <c r="C36" s="50">
        <f t="shared" si="11"/>
        <v>2.8</v>
      </c>
      <c r="D36" s="50"/>
      <c r="E36" s="50">
        <v>2.8</v>
      </c>
      <c r="F36" s="37"/>
      <c r="G36" s="48"/>
    </row>
    <row r="37" ht="18" customHeight="1" spans="1:7">
      <c r="A37" s="49" t="s">
        <v>113</v>
      </c>
      <c r="B37" s="37">
        <f t="shared" si="10"/>
        <v>17.8</v>
      </c>
      <c r="C37" s="51"/>
      <c r="D37" s="51"/>
      <c r="E37" s="51"/>
      <c r="F37" s="37">
        <v>17.8</v>
      </c>
      <c r="G37" s="48"/>
    </row>
    <row r="38" ht="18" customHeight="1" spans="1:7">
      <c r="A38" s="49" t="s">
        <v>114</v>
      </c>
      <c r="B38" s="37">
        <f t="shared" si="10"/>
        <v>0</v>
      </c>
      <c r="C38" s="37">
        <f t="shared" ref="C38:C47" si="12">SUM(D38:E38)</f>
        <v>0</v>
      </c>
      <c r="D38" s="37"/>
      <c r="E38" s="37"/>
      <c r="F38" s="37"/>
      <c r="G38" s="48"/>
    </row>
    <row r="39" ht="18" customHeight="1" spans="1:7">
      <c r="A39" s="49" t="s">
        <v>115</v>
      </c>
      <c r="B39" s="37">
        <f t="shared" si="10"/>
        <v>0</v>
      </c>
      <c r="C39" s="37">
        <f t="shared" si="12"/>
        <v>0</v>
      </c>
      <c r="D39" s="37"/>
      <c r="E39" s="37"/>
      <c r="F39" s="37"/>
      <c r="G39" s="48"/>
    </row>
    <row r="40" ht="18" customHeight="1" spans="1:7">
      <c r="A40" s="49" t="s">
        <v>116</v>
      </c>
      <c r="B40" s="37">
        <f t="shared" si="10"/>
        <v>29</v>
      </c>
      <c r="C40" s="37">
        <f t="shared" si="12"/>
        <v>29</v>
      </c>
      <c r="D40" s="37"/>
      <c r="E40" s="37">
        <v>29</v>
      </c>
      <c r="F40" s="37"/>
      <c r="G40" s="48"/>
    </row>
    <row r="41" ht="18" customHeight="1" spans="1:7">
      <c r="A41" s="49" t="s">
        <v>117</v>
      </c>
      <c r="B41" s="37">
        <f t="shared" si="10"/>
        <v>21</v>
      </c>
      <c r="C41" s="37">
        <f t="shared" si="12"/>
        <v>21</v>
      </c>
      <c r="D41" s="37"/>
      <c r="E41" s="37">
        <v>21</v>
      </c>
      <c r="F41" s="37"/>
      <c r="G41" s="48"/>
    </row>
    <row r="42" ht="18" customHeight="1" spans="1:7">
      <c r="A42" s="49" t="s">
        <v>118</v>
      </c>
      <c r="B42" s="37">
        <f t="shared" si="10"/>
        <v>0</v>
      </c>
      <c r="C42" s="37">
        <f t="shared" si="12"/>
        <v>0</v>
      </c>
      <c r="D42" s="37"/>
      <c r="E42" s="37"/>
      <c r="F42" s="37"/>
      <c r="G42" s="48"/>
    </row>
    <row r="43" ht="18" customHeight="1" spans="1:7">
      <c r="A43" s="49" t="s">
        <v>119</v>
      </c>
      <c r="B43" s="37">
        <f t="shared" si="10"/>
        <v>0</v>
      </c>
      <c r="C43" s="37">
        <f t="shared" si="12"/>
        <v>0</v>
      </c>
      <c r="D43" s="37"/>
      <c r="E43" s="37"/>
      <c r="F43" s="37"/>
      <c r="G43" s="48"/>
    </row>
    <row r="44" ht="18" customHeight="1" spans="1:7">
      <c r="A44" s="49" t="s">
        <v>120</v>
      </c>
      <c r="B44" s="37">
        <f t="shared" si="10"/>
        <v>28</v>
      </c>
      <c r="C44" s="37">
        <f t="shared" si="12"/>
        <v>28</v>
      </c>
      <c r="D44" s="37"/>
      <c r="E44" s="37">
        <v>28</v>
      </c>
      <c r="F44" s="37"/>
      <c r="G44" s="48"/>
    </row>
    <row r="45" ht="18" customHeight="1" spans="1:7">
      <c r="A45" s="49" t="s">
        <v>121</v>
      </c>
      <c r="B45" s="37">
        <f t="shared" si="10"/>
        <v>4.7</v>
      </c>
      <c r="C45" s="37">
        <f t="shared" si="12"/>
        <v>4.7</v>
      </c>
      <c r="D45" s="37"/>
      <c r="E45" s="37">
        <v>4.7</v>
      </c>
      <c r="F45" s="37"/>
      <c r="G45" s="48"/>
    </row>
    <row r="46" ht="18" customHeight="1" spans="1:7">
      <c r="A46" s="49" t="s">
        <v>122</v>
      </c>
      <c r="B46" s="37">
        <f t="shared" si="10"/>
        <v>0</v>
      </c>
      <c r="C46" s="37">
        <f t="shared" si="12"/>
        <v>0</v>
      </c>
      <c r="D46" s="37"/>
      <c r="E46" s="37"/>
      <c r="F46" s="37"/>
      <c r="G46" s="48"/>
    </row>
    <row r="47" ht="18" customHeight="1" spans="1:7">
      <c r="A47" s="49" t="s">
        <v>123</v>
      </c>
      <c r="B47" s="37">
        <f t="shared" si="10"/>
        <v>257.05</v>
      </c>
      <c r="C47" s="37">
        <f t="shared" si="12"/>
        <v>257.05</v>
      </c>
      <c r="D47" s="37"/>
      <c r="E47" s="37">
        <v>257.05</v>
      </c>
      <c r="F47" s="37"/>
      <c r="G47" s="48"/>
    </row>
    <row r="48" ht="18" customHeight="1" spans="1:7">
      <c r="A48" s="46" t="s">
        <v>124</v>
      </c>
      <c r="B48" s="37">
        <f t="shared" ref="B48" si="13">SUM(B49:B59)</f>
        <v>155.8</v>
      </c>
      <c r="C48" s="37">
        <f t="shared" ref="C48" si="14">SUM(C49:C59)</f>
        <v>154.8</v>
      </c>
      <c r="D48" s="37">
        <f t="shared" ref="D48" si="15">SUM(D49:D59)</f>
        <v>154.8</v>
      </c>
      <c r="E48" s="37">
        <f t="shared" ref="E48" si="16">SUM(E49:E59)</f>
        <v>0</v>
      </c>
      <c r="F48" s="37">
        <f t="shared" ref="F48" si="17">SUM(F49:F59)</f>
        <v>1</v>
      </c>
      <c r="G48" s="48"/>
    </row>
    <row r="49" ht="18" customHeight="1" spans="1:7">
      <c r="A49" s="49" t="s">
        <v>125</v>
      </c>
      <c r="B49" s="37">
        <f t="shared" ref="B49:B59" si="18">C49+F49</f>
        <v>23.5</v>
      </c>
      <c r="C49" s="37">
        <f t="shared" ref="C49:C59" si="19">SUM(D49:E49)</f>
        <v>23.5</v>
      </c>
      <c r="D49" s="37">
        <v>23.5</v>
      </c>
      <c r="E49" s="37"/>
      <c r="F49" s="37"/>
      <c r="G49" s="48"/>
    </row>
    <row r="50" ht="18" customHeight="1" spans="1:7">
      <c r="A50" s="49" t="s">
        <v>126</v>
      </c>
      <c r="B50" s="37">
        <f t="shared" si="18"/>
        <v>0</v>
      </c>
      <c r="C50" s="37">
        <f t="shared" si="19"/>
        <v>0</v>
      </c>
      <c r="D50" s="37"/>
      <c r="E50" s="37"/>
      <c r="F50" s="37"/>
      <c r="G50" s="48"/>
    </row>
    <row r="51" ht="18" customHeight="1" spans="1:7">
      <c r="A51" s="49" t="s">
        <v>127</v>
      </c>
      <c r="B51" s="37">
        <f t="shared" si="18"/>
        <v>0</v>
      </c>
      <c r="C51" s="37">
        <f t="shared" si="19"/>
        <v>0</v>
      </c>
      <c r="D51" s="37"/>
      <c r="E51" s="37"/>
      <c r="F51" s="37"/>
      <c r="G51" s="48"/>
    </row>
    <row r="52" ht="18" customHeight="1" spans="1:7">
      <c r="A52" s="49" t="s">
        <v>128</v>
      </c>
      <c r="B52" s="37">
        <f t="shared" si="18"/>
        <v>0</v>
      </c>
      <c r="C52" s="37">
        <f t="shared" si="19"/>
        <v>0</v>
      </c>
      <c r="D52" s="37"/>
      <c r="E52" s="37"/>
      <c r="F52" s="37"/>
      <c r="G52" s="48"/>
    </row>
    <row r="53" ht="18" customHeight="1" spans="1:7">
      <c r="A53" s="49" t="s">
        <v>129</v>
      </c>
      <c r="B53" s="37">
        <f t="shared" si="18"/>
        <v>0</v>
      </c>
      <c r="C53" s="37">
        <f t="shared" si="19"/>
        <v>0</v>
      </c>
      <c r="D53" s="37"/>
      <c r="E53" s="37"/>
      <c r="F53" s="37"/>
      <c r="G53" s="48"/>
    </row>
    <row r="54" ht="18" customHeight="1" spans="1:7">
      <c r="A54" s="49" t="s">
        <v>130</v>
      </c>
      <c r="B54" s="37">
        <f t="shared" si="18"/>
        <v>0</v>
      </c>
      <c r="C54" s="37">
        <f t="shared" si="19"/>
        <v>0</v>
      </c>
      <c r="D54" s="37"/>
      <c r="E54" s="37"/>
      <c r="F54" s="37"/>
      <c r="G54" s="48"/>
    </row>
    <row r="55" ht="18" customHeight="1" spans="1:7">
      <c r="A55" s="49" t="s">
        <v>131</v>
      </c>
      <c r="B55" s="37">
        <f t="shared" si="18"/>
        <v>0</v>
      </c>
      <c r="C55" s="37">
        <f t="shared" si="19"/>
        <v>0</v>
      </c>
      <c r="D55" s="37"/>
      <c r="E55" s="37"/>
      <c r="F55" s="37"/>
      <c r="G55" s="48"/>
    </row>
    <row r="56" ht="18" customHeight="1" spans="1:7">
      <c r="A56" s="49" t="s">
        <v>132</v>
      </c>
      <c r="B56" s="37">
        <f t="shared" si="18"/>
        <v>0</v>
      </c>
      <c r="C56" s="51">
        <f t="shared" si="19"/>
        <v>0</v>
      </c>
      <c r="D56" s="51"/>
      <c r="E56" s="51"/>
      <c r="F56" s="37"/>
      <c r="G56" s="48"/>
    </row>
    <row r="57" ht="18" customHeight="1" spans="1:7">
      <c r="A57" s="49" t="s">
        <v>133</v>
      </c>
      <c r="B57" s="37">
        <f t="shared" si="18"/>
        <v>0</v>
      </c>
      <c r="C57" s="37">
        <f t="shared" si="19"/>
        <v>0</v>
      </c>
      <c r="D57" s="37"/>
      <c r="E57" s="37"/>
      <c r="F57" s="37"/>
      <c r="G57" s="48"/>
    </row>
    <row r="58" ht="18" customHeight="1" spans="1:7">
      <c r="A58" s="49" t="s">
        <v>134</v>
      </c>
      <c r="B58" s="37">
        <f t="shared" si="18"/>
        <v>1</v>
      </c>
      <c r="C58" s="51">
        <f t="shared" si="19"/>
        <v>0</v>
      </c>
      <c r="D58" s="51"/>
      <c r="E58" s="51"/>
      <c r="F58" s="37">
        <v>1</v>
      </c>
      <c r="G58" s="48"/>
    </row>
    <row r="59" ht="18" customHeight="1" spans="1:7">
      <c r="A59" s="49" t="s">
        <v>135</v>
      </c>
      <c r="B59" s="37">
        <f t="shared" si="18"/>
        <v>131.3</v>
      </c>
      <c r="C59" s="37">
        <f t="shared" si="19"/>
        <v>131.3</v>
      </c>
      <c r="D59" s="37">
        <v>131.3</v>
      </c>
      <c r="E59" s="37"/>
      <c r="F59" s="37"/>
      <c r="G59" s="48"/>
    </row>
    <row r="60" ht="18" customHeight="1" spans="1:7">
      <c r="A60" s="52" t="s">
        <v>136</v>
      </c>
      <c r="B60" s="37">
        <f t="shared" ref="B60:F60" si="20">SUM(B61:B64)</f>
        <v>0</v>
      </c>
      <c r="C60" s="37">
        <f t="shared" si="20"/>
        <v>0</v>
      </c>
      <c r="D60" s="37">
        <f t="shared" si="20"/>
        <v>0</v>
      </c>
      <c r="E60" s="37">
        <f t="shared" si="20"/>
        <v>0</v>
      </c>
      <c r="F60" s="37">
        <f t="shared" si="20"/>
        <v>0</v>
      </c>
      <c r="G60" s="48"/>
    </row>
    <row r="61" ht="18" customHeight="1" spans="1:7">
      <c r="A61" s="49" t="s">
        <v>137</v>
      </c>
      <c r="B61" s="37">
        <f t="shared" ref="B61:B64" si="21">C61+F61</f>
        <v>0</v>
      </c>
      <c r="C61" s="51">
        <f t="shared" ref="C61:C64" si="22">SUM(D61:E61)</f>
        <v>0</v>
      </c>
      <c r="D61" s="51"/>
      <c r="E61" s="51"/>
      <c r="F61" s="37"/>
      <c r="G61" s="48"/>
    </row>
    <row r="62" ht="18" customHeight="1" spans="1:7">
      <c r="A62" s="49" t="s">
        <v>138</v>
      </c>
      <c r="B62" s="37">
        <f t="shared" si="21"/>
        <v>0</v>
      </c>
      <c r="C62" s="51">
        <f t="shared" si="22"/>
        <v>0</v>
      </c>
      <c r="D62" s="51"/>
      <c r="E62" s="51"/>
      <c r="F62" s="37"/>
      <c r="G62" s="48"/>
    </row>
    <row r="63" ht="18" customHeight="1" spans="1:7">
      <c r="A63" s="49" t="s">
        <v>139</v>
      </c>
      <c r="B63" s="37">
        <f t="shared" si="21"/>
        <v>0</v>
      </c>
      <c r="C63" s="51">
        <f t="shared" si="22"/>
        <v>0</v>
      </c>
      <c r="D63" s="51"/>
      <c r="E63" s="51"/>
      <c r="F63" s="37"/>
      <c r="G63" s="48"/>
    </row>
    <row r="64" ht="18" customHeight="1" spans="1:7">
      <c r="A64" s="49" t="s">
        <v>140</v>
      </c>
      <c r="B64" s="37">
        <f t="shared" si="21"/>
        <v>0</v>
      </c>
      <c r="C64" s="51">
        <f t="shared" si="22"/>
        <v>0</v>
      </c>
      <c r="D64" s="51"/>
      <c r="E64" s="51"/>
      <c r="F64" s="37"/>
      <c r="G64" s="48"/>
    </row>
    <row r="65" ht="27" spans="1:7">
      <c r="A65" s="46" t="s">
        <v>141</v>
      </c>
      <c r="B65" s="37">
        <f t="shared" ref="B65" si="23">SUM(B66:B77)</f>
        <v>98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37">
        <f t="shared" ref="F65" si="27">SUM(F66:F77)</f>
        <v>98</v>
      </c>
      <c r="G65" s="48"/>
    </row>
    <row r="66" ht="18" customHeight="1" spans="1:7">
      <c r="A66" s="49" t="s">
        <v>142</v>
      </c>
      <c r="B66" s="37">
        <f t="shared" ref="B66:B70" si="28">C66+F66</f>
        <v>0</v>
      </c>
      <c r="C66" s="51">
        <f t="shared" ref="C66:C70" si="29">SUM(D66:E66)</f>
        <v>0</v>
      </c>
      <c r="D66" s="51"/>
      <c r="E66" s="51"/>
      <c r="F66" s="37"/>
      <c r="G66" s="48"/>
    </row>
    <row r="67" ht="18" customHeight="1" spans="1:7">
      <c r="A67" s="49" t="s">
        <v>143</v>
      </c>
      <c r="B67" s="37">
        <f t="shared" si="28"/>
        <v>0</v>
      </c>
      <c r="C67" s="51">
        <f t="shared" si="29"/>
        <v>0</v>
      </c>
      <c r="D67" s="51"/>
      <c r="E67" s="51"/>
      <c r="F67" s="37"/>
      <c r="G67" s="48"/>
    </row>
    <row r="68" ht="18" customHeight="1" spans="1:7">
      <c r="A68" s="49" t="s">
        <v>144</v>
      </c>
      <c r="B68" s="37">
        <f t="shared" si="28"/>
        <v>0</v>
      </c>
      <c r="C68" s="51">
        <f t="shared" si="29"/>
        <v>0</v>
      </c>
      <c r="D68" s="51"/>
      <c r="E68" s="51"/>
      <c r="F68" s="37"/>
      <c r="G68" s="48"/>
    </row>
    <row r="69" ht="18" customHeight="1" spans="1:7">
      <c r="A69" s="49" t="s">
        <v>145</v>
      </c>
      <c r="B69" s="37">
        <f t="shared" si="28"/>
        <v>98</v>
      </c>
      <c r="C69" s="51">
        <f t="shared" si="29"/>
        <v>0</v>
      </c>
      <c r="D69" s="51"/>
      <c r="E69" s="51"/>
      <c r="F69" s="37">
        <v>98</v>
      </c>
      <c r="G69" s="48"/>
    </row>
    <row r="70" ht="18" customHeight="1" spans="1:7">
      <c r="A70" s="49" t="s">
        <v>146</v>
      </c>
      <c r="B70" s="37">
        <f t="shared" si="28"/>
        <v>0</v>
      </c>
      <c r="C70" s="51">
        <f t="shared" si="29"/>
        <v>0</v>
      </c>
      <c r="D70" s="51"/>
      <c r="E70" s="51"/>
      <c r="F70" s="37"/>
      <c r="G70" s="48"/>
    </row>
    <row r="71" ht="18" customHeight="1" spans="1:7">
      <c r="A71" s="49" t="s">
        <v>147</v>
      </c>
      <c r="B71" s="37">
        <f t="shared" ref="B71:B111" si="30">C71+F71</f>
        <v>0</v>
      </c>
      <c r="C71" s="51">
        <f t="shared" ref="C71:C111" si="31">SUM(D71:E71)</f>
        <v>0</v>
      </c>
      <c r="D71" s="51"/>
      <c r="E71" s="51"/>
      <c r="F71" s="37"/>
      <c r="G71" s="48"/>
    </row>
    <row r="72" ht="18" customHeight="1" spans="1:7">
      <c r="A72" s="49" t="s">
        <v>148</v>
      </c>
      <c r="B72" s="37">
        <f t="shared" si="30"/>
        <v>0</v>
      </c>
      <c r="C72" s="51">
        <f t="shared" si="31"/>
        <v>0</v>
      </c>
      <c r="D72" s="51"/>
      <c r="E72" s="51"/>
      <c r="F72" s="37"/>
      <c r="G72" s="48"/>
    </row>
    <row r="73" ht="18" customHeight="1" spans="1:7">
      <c r="A73" s="49" t="s">
        <v>149</v>
      </c>
      <c r="B73" s="37">
        <f t="shared" si="30"/>
        <v>0</v>
      </c>
      <c r="C73" s="51">
        <f t="shared" si="31"/>
        <v>0</v>
      </c>
      <c r="D73" s="51"/>
      <c r="E73" s="51"/>
      <c r="F73" s="37"/>
      <c r="G73" s="48"/>
    </row>
    <row r="74" ht="18" customHeight="1" spans="1:7">
      <c r="A74" s="49" t="s">
        <v>150</v>
      </c>
      <c r="B74" s="37">
        <f t="shared" si="30"/>
        <v>0</v>
      </c>
      <c r="C74" s="51">
        <f t="shared" si="31"/>
        <v>0</v>
      </c>
      <c r="D74" s="51"/>
      <c r="E74" s="51"/>
      <c r="F74" s="37"/>
      <c r="G74" s="48"/>
    </row>
    <row r="75" ht="18" customHeight="1" spans="1:7">
      <c r="A75" s="49" t="s">
        <v>151</v>
      </c>
      <c r="B75" s="37">
        <f t="shared" si="30"/>
        <v>0</v>
      </c>
      <c r="C75" s="51">
        <f t="shared" si="31"/>
        <v>0</v>
      </c>
      <c r="D75" s="51"/>
      <c r="E75" s="51"/>
      <c r="F75" s="37"/>
      <c r="G75" s="48"/>
    </row>
    <row r="76" ht="18" customHeight="1" spans="1:7">
      <c r="A76" s="49" t="s">
        <v>152</v>
      </c>
      <c r="B76" s="37">
        <f t="shared" si="30"/>
        <v>0</v>
      </c>
      <c r="C76" s="51">
        <f t="shared" si="31"/>
        <v>0</v>
      </c>
      <c r="D76" s="51"/>
      <c r="E76" s="51"/>
      <c r="F76" s="37"/>
      <c r="G76" s="48"/>
    </row>
    <row r="77" ht="18" customHeight="1" spans="1:7">
      <c r="A77" s="49" t="s">
        <v>153</v>
      </c>
      <c r="B77" s="37">
        <f t="shared" si="30"/>
        <v>0</v>
      </c>
      <c r="C77" s="51">
        <f t="shared" si="31"/>
        <v>0</v>
      </c>
      <c r="D77" s="51"/>
      <c r="E77" s="51"/>
      <c r="F77" s="37"/>
      <c r="G77" s="48"/>
    </row>
    <row r="78" ht="18" customHeight="1" spans="1:7">
      <c r="A78" s="46" t="s">
        <v>154</v>
      </c>
      <c r="B78" s="37">
        <f t="shared" ref="B78" si="32">SUM(B79:B94)</f>
        <v>11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37">
        <f t="shared" ref="F78" si="36">SUM(F79:F94)</f>
        <v>11</v>
      </c>
      <c r="G78" s="48"/>
    </row>
    <row r="79" ht="18" customHeight="1" spans="1:7">
      <c r="A79" s="49" t="s">
        <v>142</v>
      </c>
      <c r="B79" s="37">
        <f t="shared" ref="B79:B94" si="37">C79+F79</f>
        <v>0</v>
      </c>
      <c r="C79" s="51">
        <f t="shared" ref="C79:C94" si="38">SUM(D79:E79)</f>
        <v>0</v>
      </c>
      <c r="D79" s="51"/>
      <c r="E79" s="51"/>
      <c r="F79" s="37"/>
      <c r="G79" s="48"/>
    </row>
    <row r="80" ht="18" customHeight="1" spans="1:7">
      <c r="A80" s="49" t="s">
        <v>143</v>
      </c>
      <c r="B80" s="37">
        <f t="shared" si="37"/>
        <v>0</v>
      </c>
      <c r="C80" s="51">
        <f t="shared" si="38"/>
        <v>0</v>
      </c>
      <c r="D80" s="51"/>
      <c r="E80" s="51"/>
      <c r="F80" s="37"/>
      <c r="G80" s="48"/>
    </row>
    <row r="81" ht="18" customHeight="1" spans="1:7">
      <c r="A81" s="49" t="s">
        <v>144</v>
      </c>
      <c r="B81" s="37">
        <f t="shared" si="37"/>
        <v>0</v>
      </c>
      <c r="C81" s="51">
        <f t="shared" si="38"/>
        <v>0</v>
      </c>
      <c r="D81" s="51"/>
      <c r="E81" s="51"/>
      <c r="F81" s="37"/>
      <c r="G81" s="48"/>
    </row>
    <row r="82" ht="18" customHeight="1" spans="1:7">
      <c r="A82" s="49" t="s">
        <v>145</v>
      </c>
      <c r="B82" s="37">
        <f t="shared" si="37"/>
        <v>0</v>
      </c>
      <c r="C82" s="51">
        <f t="shared" si="38"/>
        <v>0</v>
      </c>
      <c r="D82" s="51"/>
      <c r="E82" s="51"/>
      <c r="F82" s="37"/>
      <c r="G82" s="48"/>
    </row>
    <row r="83" ht="18" customHeight="1" spans="1:7">
      <c r="A83" s="49" t="s">
        <v>146</v>
      </c>
      <c r="B83" s="37">
        <f t="shared" si="37"/>
        <v>11</v>
      </c>
      <c r="C83" s="51">
        <f t="shared" si="38"/>
        <v>0</v>
      </c>
      <c r="D83" s="51"/>
      <c r="E83" s="51"/>
      <c r="F83" s="37">
        <v>11</v>
      </c>
      <c r="G83" s="48"/>
    </row>
    <row r="84" ht="18" customHeight="1" spans="1:7">
      <c r="A84" s="49" t="s">
        <v>147</v>
      </c>
      <c r="B84" s="37">
        <f t="shared" si="37"/>
        <v>0</v>
      </c>
      <c r="C84" s="51">
        <f t="shared" si="38"/>
        <v>0</v>
      </c>
      <c r="D84" s="51"/>
      <c r="E84" s="51"/>
      <c r="F84" s="37"/>
      <c r="G84" s="48"/>
    </row>
    <row r="85" ht="18" customHeight="1" spans="1:7">
      <c r="A85" s="49" t="s">
        <v>148</v>
      </c>
      <c r="B85" s="37">
        <f t="shared" si="37"/>
        <v>0</v>
      </c>
      <c r="C85" s="51">
        <f t="shared" si="38"/>
        <v>0</v>
      </c>
      <c r="D85" s="51"/>
      <c r="E85" s="51"/>
      <c r="F85" s="37"/>
      <c r="G85" s="48"/>
    </row>
    <row r="86" ht="18" customHeight="1" spans="1:7">
      <c r="A86" s="49" t="s">
        <v>155</v>
      </c>
      <c r="B86" s="37">
        <f t="shared" si="37"/>
        <v>0</v>
      </c>
      <c r="C86" s="51">
        <f t="shared" si="38"/>
        <v>0</v>
      </c>
      <c r="D86" s="51"/>
      <c r="E86" s="51"/>
      <c r="F86" s="37"/>
      <c r="G86" s="48"/>
    </row>
    <row r="87" ht="18" customHeight="1" spans="1:7">
      <c r="A87" s="49" t="s">
        <v>156</v>
      </c>
      <c r="B87" s="37">
        <f t="shared" si="37"/>
        <v>0</v>
      </c>
      <c r="C87" s="51">
        <f t="shared" si="38"/>
        <v>0</v>
      </c>
      <c r="D87" s="51"/>
      <c r="E87" s="51"/>
      <c r="F87" s="37"/>
      <c r="G87" s="48"/>
    </row>
    <row r="88" ht="18" customHeight="1" spans="1:7">
      <c r="A88" s="49" t="s">
        <v>157</v>
      </c>
      <c r="B88" s="37">
        <f t="shared" si="37"/>
        <v>0</v>
      </c>
      <c r="C88" s="51">
        <f t="shared" si="38"/>
        <v>0</v>
      </c>
      <c r="D88" s="51"/>
      <c r="E88" s="51"/>
      <c r="F88" s="37"/>
      <c r="G88" s="48"/>
    </row>
    <row r="89" ht="18" customHeight="1" spans="1:7">
      <c r="A89" s="49" t="s">
        <v>158</v>
      </c>
      <c r="B89" s="37">
        <f t="shared" si="37"/>
        <v>0</v>
      </c>
      <c r="C89" s="51">
        <f t="shared" si="38"/>
        <v>0</v>
      </c>
      <c r="D89" s="51"/>
      <c r="E89" s="51"/>
      <c r="F89" s="37"/>
      <c r="G89" s="48"/>
    </row>
    <row r="90" ht="18" customHeight="1" spans="1:7">
      <c r="A90" s="49" t="s">
        <v>149</v>
      </c>
      <c r="B90" s="37">
        <f t="shared" si="37"/>
        <v>0</v>
      </c>
      <c r="C90" s="51">
        <f t="shared" si="38"/>
        <v>0</v>
      </c>
      <c r="D90" s="51"/>
      <c r="E90" s="51"/>
      <c r="F90" s="37"/>
      <c r="G90" s="48"/>
    </row>
    <row r="91" ht="18" customHeight="1" spans="1:7">
      <c r="A91" s="49" t="s">
        <v>150</v>
      </c>
      <c r="B91" s="37">
        <f t="shared" si="37"/>
        <v>0</v>
      </c>
      <c r="C91" s="51">
        <f t="shared" si="38"/>
        <v>0</v>
      </c>
      <c r="D91" s="51"/>
      <c r="E91" s="51"/>
      <c r="F91" s="37"/>
      <c r="G91" s="48"/>
    </row>
    <row r="92" ht="18" customHeight="1" spans="1:7">
      <c r="A92" s="49" t="s">
        <v>151</v>
      </c>
      <c r="B92" s="37">
        <f t="shared" si="37"/>
        <v>0</v>
      </c>
      <c r="C92" s="51">
        <f t="shared" si="38"/>
        <v>0</v>
      </c>
      <c r="D92" s="51"/>
      <c r="E92" s="51"/>
      <c r="F92" s="37"/>
      <c r="G92" s="48"/>
    </row>
    <row r="93" ht="18" customHeight="1" spans="1:7">
      <c r="A93" s="49" t="s">
        <v>152</v>
      </c>
      <c r="B93" s="37">
        <f t="shared" si="37"/>
        <v>0</v>
      </c>
      <c r="C93" s="51">
        <f t="shared" si="38"/>
        <v>0</v>
      </c>
      <c r="D93" s="51"/>
      <c r="E93" s="51"/>
      <c r="F93" s="37"/>
      <c r="G93" s="48"/>
    </row>
    <row r="94" ht="18" customHeight="1" spans="1:7">
      <c r="A94" s="49" t="s">
        <v>159</v>
      </c>
      <c r="B94" s="37">
        <f t="shared" si="37"/>
        <v>0</v>
      </c>
      <c r="C94" s="51">
        <f t="shared" si="38"/>
        <v>0</v>
      </c>
      <c r="D94" s="51"/>
      <c r="E94" s="51"/>
      <c r="F94" s="37"/>
      <c r="G94" s="48"/>
    </row>
    <row r="95" ht="27" spans="1:7">
      <c r="A95" s="46" t="s">
        <v>160</v>
      </c>
      <c r="B95" s="37">
        <f t="shared" ref="B95" si="39">SUM(B96:B97)</f>
        <v>0</v>
      </c>
      <c r="C95" s="37">
        <f t="shared" ref="C95" si="40">SUM(C96:C97)</f>
        <v>0</v>
      </c>
      <c r="D95" s="37">
        <f t="shared" ref="D95" si="41">SUM(D96:D97)</f>
        <v>0</v>
      </c>
      <c r="E95" s="37">
        <f t="shared" ref="E95" si="42">SUM(E96:E97)</f>
        <v>0</v>
      </c>
      <c r="F95" s="37">
        <f t="shared" ref="F95" si="43">SUM(F96:F97)</f>
        <v>0</v>
      </c>
      <c r="G95" s="48"/>
    </row>
    <row r="96" ht="18" customHeight="1" spans="1:7">
      <c r="A96" s="49" t="s">
        <v>161</v>
      </c>
      <c r="B96" s="37">
        <f t="shared" ref="B96:B103" si="44">C96+F96</f>
        <v>0</v>
      </c>
      <c r="C96" s="37">
        <f t="shared" ref="C96:C103" si="45">SUM(D96:E96)</f>
        <v>0</v>
      </c>
      <c r="D96" s="37"/>
      <c r="E96" s="37"/>
      <c r="F96" s="37"/>
      <c r="G96" s="48"/>
    </row>
    <row r="97" ht="18" customHeight="1" spans="1:7">
      <c r="A97" s="49" t="s">
        <v>162</v>
      </c>
      <c r="B97" s="37">
        <f t="shared" si="44"/>
        <v>0</v>
      </c>
      <c r="C97" s="37">
        <f t="shared" si="45"/>
        <v>0</v>
      </c>
      <c r="D97" s="37"/>
      <c r="E97" s="37"/>
      <c r="F97" s="37"/>
      <c r="G97" s="48"/>
    </row>
    <row r="98" ht="18" customHeight="1" spans="1:7">
      <c r="A98" s="52" t="s">
        <v>163</v>
      </c>
      <c r="B98" s="37">
        <f t="shared" ref="B98" si="46">SUM(B99:B103)</f>
        <v>0</v>
      </c>
      <c r="C98" s="37">
        <f t="shared" ref="C98" si="47">SUM(C99:C103)</f>
        <v>0</v>
      </c>
      <c r="D98" s="37">
        <f t="shared" ref="D98" si="48">SUM(D99:D103)</f>
        <v>0</v>
      </c>
      <c r="E98" s="37">
        <f t="shared" ref="E98" si="49">SUM(E99:E103)</f>
        <v>0</v>
      </c>
      <c r="F98" s="37">
        <f t="shared" ref="F98" si="50">SUM(F99:F103)</f>
        <v>0</v>
      </c>
      <c r="G98" s="48"/>
    </row>
    <row r="99" ht="18" customHeight="1" spans="1:7">
      <c r="A99" s="49" t="s">
        <v>161</v>
      </c>
      <c r="B99" s="37">
        <f t="shared" ref="B99:B103" si="51">C99+F99</f>
        <v>0</v>
      </c>
      <c r="C99" s="51">
        <f t="shared" ref="C99:C103" si="52">SUM(D99:E99)</f>
        <v>0</v>
      </c>
      <c r="D99" s="51"/>
      <c r="E99" s="51"/>
      <c r="F99" s="37"/>
      <c r="G99" s="48"/>
    </row>
    <row r="100" ht="18" customHeight="1" spans="1:7">
      <c r="A100" s="49" t="s">
        <v>164</v>
      </c>
      <c r="B100" s="37">
        <f t="shared" si="51"/>
        <v>0</v>
      </c>
      <c r="C100" s="51">
        <f t="shared" si="52"/>
        <v>0</v>
      </c>
      <c r="D100" s="51"/>
      <c r="E100" s="51"/>
      <c r="F100" s="37"/>
      <c r="G100" s="48"/>
    </row>
    <row r="101" ht="18" customHeight="1" spans="1:7">
      <c r="A101" s="49" t="s">
        <v>165</v>
      </c>
      <c r="B101" s="37">
        <f t="shared" si="51"/>
        <v>0</v>
      </c>
      <c r="C101" s="51">
        <f t="shared" si="52"/>
        <v>0</v>
      </c>
      <c r="D101" s="51"/>
      <c r="E101" s="51"/>
      <c r="F101" s="37"/>
      <c r="G101" s="48"/>
    </row>
    <row r="102" ht="18" customHeight="1" spans="1:7">
      <c r="A102" s="49" t="s">
        <v>166</v>
      </c>
      <c r="B102" s="37">
        <f t="shared" si="51"/>
        <v>0</v>
      </c>
      <c r="C102" s="51">
        <f t="shared" si="52"/>
        <v>0</v>
      </c>
      <c r="D102" s="51"/>
      <c r="E102" s="51"/>
      <c r="F102" s="37"/>
      <c r="G102" s="48"/>
    </row>
    <row r="103" ht="18" customHeight="1" spans="1:7">
      <c r="A103" s="49" t="s">
        <v>162</v>
      </c>
      <c r="B103" s="37">
        <f t="shared" si="51"/>
        <v>0</v>
      </c>
      <c r="C103" s="51">
        <f t="shared" si="52"/>
        <v>0</v>
      </c>
      <c r="D103" s="51"/>
      <c r="E103" s="51"/>
      <c r="F103" s="37"/>
      <c r="G103" s="48"/>
    </row>
    <row r="104" ht="18" customHeight="1" spans="1:7">
      <c r="A104" s="52" t="s">
        <v>167</v>
      </c>
      <c r="B104" s="37">
        <f t="shared" ref="B104" si="53">SUM(B105:B106)</f>
        <v>0</v>
      </c>
      <c r="C104" s="37">
        <f t="shared" ref="C104" si="54">SUM(C105:C106)</f>
        <v>0</v>
      </c>
      <c r="D104" s="37">
        <f t="shared" ref="D104" si="55">SUM(D105:D106)</f>
        <v>0</v>
      </c>
      <c r="E104" s="37">
        <f t="shared" ref="E104" si="56">SUM(E105:E106)</f>
        <v>0</v>
      </c>
      <c r="F104" s="37">
        <f t="shared" ref="F104" si="57">SUM(F105:F106)</f>
        <v>0</v>
      </c>
      <c r="G104" s="48"/>
    </row>
    <row r="105" ht="18" customHeight="1" spans="1:7">
      <c r="A105" s="49" t="s">
        <v>168</v>
      </c>
      <c r="B105" s="37">
        <f t="shared" ref="B105:B111" si="58">C105+F105</f>
        <v>0</v>
      </c>
      <c r="C105" s="37">
        <f t="shared" ref="C105:C111" si="59">SUM(D105:E105)</f>
        <v>0</v>
      </c>
      <c r="D105" s="37"/>
      <c r="E105" s="37"/>
      <c r="F105" s="37"/>
      <c r="G105" s="48"/>
    </row>
    <row r="106" ht="18" customHeight="1" spans="1:7">
      <c r="A106" s="49" t="s">
        <v>169</v>
      </c>
      <c r="B106" s="37">
        <f t="shared" si="58"/>
        <v>0</v>
      </c>
      <c r="C106" s="51">
        <f t="shared" si="59"/>
        <v>0</v>
      </c>
      <c r="D106" s="51"/>
      <c r="E106" s="51"/>
      <c r="F106" s="37"/>
      <c r="G106" s="48"/>
    </row>
    <row r="107" ht="18" customHeight="1" spans="1:7">
      <c r="A107" s="46" t="s">
        <v>170</v>
      </c>
      <c r="B107" s="37">
        <f t="shared" ref="B107" si="60">SUM(B108:B111)</f>
        <v>0</v>
      </c>
      <c r="C107" s="37">
        <f t="shared" ref="C107" si="61">SUM(C108:C111)</f>
        <v>0</v>
      </c>
      <c r="D107" s="37">
        <f t="shared" ref="D107" si="62">SUM(D108:D111)</f>
        <v>0</v>
      </c>
      <c r="E107" s="37">
        <f t="shared" ref="E107" si="63">SUM(E108:E111)</f>
        <v>0</v>
      </c>
      <c r="F107" s="37">
        <f t="shared" ref="F107" si="64">SUM(F108:F111)</f>
        <v>0</v>
      </c>
      <c r="G107" s="48"/>
    </row>
    <row r="108" ht="18" customHeight="1" spans="1:7">
      <c r="A108" s="49" t="s">
        <v>171</v>
      </c>
      <c r="B108" s="37">
        <f t="shared" ref="B108:B111" si="65">C108+F108</f>
        <v>0</v>
      </c>
      <c r="C108" s="51">
        <f t="shared" ref="C108:C111" si="66">SUM(D108:E108)</f>
        <v>0</v>
      </c>
      <c r="D108" s="51"/>
      <c r="E108" s="51"/>
      <c r="F108" s="37"/>
      <c r="G108" s="48"/>
    </row>
    <row r="109" ht="18" customHeight="1" spans="1:7">
      <c r="A109" s="49" t="s">
        <v>172</v>
      </c>
      <c r="B109" s="37">
        <f t="shared" si="65"/>
        <v>0</v>
      </c>
      <c r="C109" s="51">
        <f t="shared" si="66"/>
        <v>0</v>
      </c>
      <c r="D109" s="51"/>
      <c r="E109" s="51"/>
      <c r="F109" s="37"/>
      <c r="G109" s="48"/>
    </row>
    <row r="110" ht="27" spans="1:7">
      <c r="A110" s="49" t="s">
        <v>173</v>
      </c>
      <c r="B110" s="37">
        <f t="shared" si="65"/>
        <v>0</v>
      </c>
      <c r="C110" s="51">
        <f t="shared" si="66"/>
        <v>0</v>
      </c>
      <c r="D110" s="51"/>
      <c r="E110" s="51"/>
      <c r="F110" s="37"/>
      <c r="G110" s="48"/>
    </row>
    <row r="111" ht="18" customHeight="1" spans="1:7">
      <c r="A111" s="49" t="s">
        <v>174</v>
      </c>
      <c r="B111" s="37">
        <f t="shared" si="65"/>
        <v>0</v>
      </c>
      <c r="C111" s="51">
        <f t="shared" si="66"/>
        <v>0</v>
      </c>
      <c r="D111" s="51"/>
      <c r="E111" s="51"/>
      <c r="F111" s="37"/>
      <c r="G111" s="48"/>
    </row>
    <row r="112" ht="23.25" customHeight="1" spans="1:7">
      <c r="A112" s="53" t="s">
        <v>33</v>
      </c>
      <c r="B112" s="37">
        <f t="shared" ref="B112:F112" si="67">B6+B20+B48+B60+B65+B78+B95+B98+B104+B107</f>
        <v>6179.8</v>
      </c>
      <c r="C112" s="37">
        <f t="shared" si="67"/>
        <v>6050.8</v>
      </c>
      <c r="D112" s="37">
        <f t="shared" si="67"/>
        <v>5484.5</v>
      </c>
      <c r="E112" s="37">
        <f t="shared" si="67"/>
        <v>566.3</v>
      </c>
      <c r="F112" s="37">
        <f t="shared" si="67"/>
        <v>129</v>
      </c>
      <c r="G112" s="48"/>
    </row>
    <row r="113" spans="1:6">
      <c r="A113" s="54" t="s">
        <v>175</v>
      </c>
      <c r="B113" s="54"/>
      <c r="C113" s="54"/>
      <c r="D113" s="54"/>
      <c r="E113" s="54"/>
      <c r="F113" s="54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tabSelected="1" topLeftCell="A3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25" t="s">
        <v>176</v>
      </c>
      <c r="B2" s="25"/>
    </row>
    <row r="3" ht="28.5" customHeight="1" spans="2:2">
      <c r="B3" s="36" t="s">
        <v>1</v>
      </c>
    </row>
    <row r="4" ht="26.25" customHeight="1" spans="1:2">
      <c r="A4" s="33" t="s">
        <v>4</v>
      </c>
      <c r="B4" s="33" t="s">
        <v>177</v>
      </c>
    </row>
    <row r="5" ht="24" customHeight="1" spans="1:2">
      <c r="A5" s="34" t="s">
        <v>33</v>
      </c>
      <c r="B5" s="37">
        <f>SUM(B6:B8)</f>
        <v>2.8</v>
      </c>
    </row>
    <row r="6" ht="24" customHeight="1" spans="1:2">
      <c r="A6" s="38" t="s">
        <v>178</v>
      </c>
      <c r="B6" s="37"/>
    </row>
    <row r="7" ht="24" customHeight="1" spans="1:2">
      <c r="A7" s="38" t="s">
        <v>179</v>
      </c>
      <c r="B7" s="37">
        <v>2.8</v>
      </c>
    </row>
    <row r="8" ht="24" customHeight="1" spans="1:2">
      <c r="A8" s="38" t="s">
        <v>180</v>
      </c>
      <c r="B8" s="37">
        <f>SUM(B9:B10)</f>
        <v>0</v>
      </c>
    </row>
    <row r="9" ht="24" customHeight="1" spans="1:2">
      <c r="A9" s="38" t="s">
        <v>181</v>
      </c>
      <c r="B9" s="34"/>
    </row>
    <row r="10" ht="24" customHeight="1" spans="1:2">
      <c r="A10" s="38" t="s">
        <v>182</v>
      </c>
      <c r="B10" s="34"/>
    </row>
    <row r="11" ht="30.75" customHeight="1" spans="1:2">
      <c r="A11" s="39" t="s">
        <v>183</v>
      </c>
      <c r="B11" s="39"/>
    </row>
    <row r="12" ht="30.75" customHeight="1" spans="1:2">
      <c r="A12" s="40" t="s">
        <v>184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workbookViewId="0">
      <selection activeCell="J9" sqref="J9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75" customWidth="1"/>
  </cols>
  <sheetData>
    <row r="2" ht="25.5" spans="1:6">
      <c r="A2" s="25" t="s">
        <v>185</v>
      </c>
      <c r="B2" s="25"/>
      <c r="C2" s="25"/>
      <c r="D2" s="25"/>
      <c r="E2" s="25"/>
      <c r="F2" s="25"/>
    </row>
    <row r="3" ht="33" customHeight="1" spans="6:6">
      <c r="F3" s="26" t="s">
        <v>1</v>
      </c>
    </row>
    <row r="4" ht="23.25" customHeight="1" spans="1:6">
      <c r="A4" s="27" t="s">
        <v>28</v>
      </c>
      <c r="B4" s="28" t="s">
        <v>29</v>
      </c>
      <c r="C4" s="29" t="s">
        <v>66</v>
      </c>
      <c r="D4" s="30"/>
      <c r="E4" s="31"/>
      <c r="F4" s="27" t="s">
        <v>67</v>
      </c>
    </row>
    <row r="5" ht="23.25" customHeight="1" spans="1:6">
      <c r="A5" s="32"/>
      <c r="B5" s="32"/>
      <c r="C5" s="33" t="s">
        <v>33</v>
      </c>
      <c r="D5" s="33" t="s">
        <v>71</v>
      </c>
      <c r="E5" s="33" t="s">
        <v>72</v>
      </c>
      <c r="F5" s="32"/>
    </row>
    <row r="6" ht="26.25" customHeight="1" spans="1:6">
      <c r="A6" s="34"/>
      <c r="B6" s="34"/>
      <c r="C6" s="34"/>
      <c r="D6" s="34"/>
      <c r="E6" s="34"/>
      <c r="F6" s="34"/>
    </row>
    <row r="7" ht="26.25" customHeight="1" spans="1:6">
      <c r="A7" s="34"/>
      <c r="B7" s="34"/>
      <c r="C7" s="34"/>
      <c r="D7" s="34"/>
      <c r="E7" s="34"/>
      <c r="F7" s="34"/>
    </row>
    <row r="8" ht="26.25" customHeight="1" spans="1:6">
      <c r="A8" s="34"/>
      <c r="B8" s="34"/>
      <c r="C8" s="34"/>
      <c r="D8" s="34"/>
      <c r="E8" s="34"/>
      <c r="F8" s="34"/>
    </row>
    <row r="9" ht="26.25" customHeight="1" spans="1:6">
      <c r="A9" s="34"/>
      <c r="B9" s="34"/>
      <c r="C9" s="34"/>
      <c r="D9" s="34"/>
      <c r="E9" s="34"/>
      <c r="F9" s="34"/>
    </row>
    <row r="10" ht="26.25" customHeight="1" spans="1:6">
      <c r="A10" s="34"/>
      <c r="B10" s="34"/>
      <c r="C10" s="34"/>
      <c r="D10" s="34"/>
      <c r="E10" s="34"/>
      <c r="F10" s="34"/>
    </row>
    <row r="11" ht="26.25" customHeight="1" spans="1:6">
      <c r="A11" s="34"/>
      <c r="B11" s="34"/>
      <c r="C11" s="34"/>
      <c r="D11" s="34"/>
      <c r="E11" s="34"/>
      <c r="F11" s="34"/>
    </row>
    <row r="12" ht="26.25" customHeight="1" spans="1:6">
      <c r="A12" s="34"/>
      <c r="B12" s="34"/>
      <c r="C12" s="34"/>
      <c r="D12" s="34"/>
      <c r="E12" s="34"/>
      <c r="F12" s="34"/>
    </row>
    <row r="13" ht="26.25" customHeight="1" spans="1:6">
      <c r="A13" s="35" t="s">
        <v>33</v>
      </c>
      <c r="B13" s="34"/>
      <c r="C13" s="34"/>
      <c r="D13" s="34"/>
      <c r="E13" s="34"/>
      <c r="F13" s="3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opLeftCell="A16" workbookViewId="0">
      <selection activeCell="O31" sqref="O31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.75" customHeight="1" spans="1:14">
      <c r="A3" s="4" t="s">
        <v>187</v>
      </c>
      <c r="B3" s="4"/>
      <c r="C3" s="4" t="s">
        <v>188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customHeight="1" spans="1:14">
      <c r="A4" s="4" t="s">
        <v>189</v>
      </c>
      <c r="B4" s="4"/>
      <c r="C4" s="5" t="s">
        <v>190</v>
      </c>
      <c r="D4" s="6"/>
      <c r="E4" s="6"/>
      <c r="F4" s="6"/>
      <c r="G4" s="7"/>
      <c r="H4" s="4" t="s">
        <v>191</v>
      </c>
      <c r="I4" s="4"/>
      <c r="J4" s="4"/>
      <c r="K4" s="4"/>
      <c r="L4" s="4">
        <v>309005</v>
      </c>
      <c r="M4" s="4"/>
      <c r="N4" s="4"/>
    </row>
    <row r="5" ht="21.75" customHeight="1" spans="1:14">
      <c r="A5" s="4" t="s">
        <v>192</v>
      </c>
      <c r="B5" s="4"/>
      <c r="C5" s="5" t="s">
        <v>193</v>
      </c>
      <c r="D5" s="6"/>
      <c r="E5" s="6"/>
      <c r="F5" s="6"/>
      <c r="G5" s="6"/>
      <c r="H5" s="4" t="s">
        <v>194</v>
      </c>
      <c r="I5" s="4"/>
      <c r="J5" s="4"/>
      <c r="K5" s="4"/>
      <c r="L5" s="5" t="s">
        <v>195</v>
      </c>
      <c r="M5" s="6"/>
      <c r="N5" s="7"/>
    </row>
    <row r="6" ht="25.5" customHeight="1" spans="1:14">
      <c r="A6" s="8" t="s">
        <v>196</v>
      </c>
      <c r="B6" s="9"/>
      <c r="C6" s="10" t="s">
        <v>197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19" customHeight="1" spans="1:14">
      <c r="A7" s="11"/>
      <c r="B7" s="12"/>
      <c r="C7" s="10" t="s">
        <v>198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199</v>
      </c>
      <c r="B8" s="4"/>
      <c r="C8" s="4"/>
      <c r="D8" s="4"/>
      <c r="E8" s="4" t="s">
        <v>200</v>
      </c>
      <c r="F8" s="4"/>
      <c r="G8" s="4"/>
      <c r="H8" s="4"/>
      <c r="I8" s="4"/>
      <c r="J8" s="4"/>
      <c r="K8" s="4"/>
      <c r="L8" s="4"/>
      <c r="M8" s="4"/>
      <c r="N8" s="14" t="s">
        <v>201</v>
      </c>
    </row>
    <row r="9" ht="177" customHeight="1" spans="1:14">
      <c r="A9" s="4"/>
      <c r="B9" s="4"/>
      <c r="C9" s="4"/>
      <c r="D9" s="4"/>
      <c r="E9" s="4" t="s">
        <v>202</v>
      </c>
      <c r="F9" s="4"/>
      <c r="G9" s="4"/>
      <c r="H9" s="4"/>
      <c r="I9" s="4"/>
      <c r="J9" s="4"/>
      <c r="K9" s="4"/>
      <c r="L9" s="4"/>
      <c r="M9" s="4"/>
      <c r="N9" s="14" t="s">
        <v>203</v>
      </c>
    </row>
    <row r="10" ht="21" customHeight="1" spans="1:14">
      <c r="A10" s="13" t="s">
        <v>204</v>
      </c>
      <c r="B10" s="13"/>
      <c r="C10" s="13"/>
      <c r="D10" s="13"/>
      <c r="E10" s="4" t="s">
        <v>205</v>
      </c>
      <c r="F10" s="4"/>
      <c r="G10" s="4" t="s">
        <v>206</v>
      </c>
      <c r="H10" s="4"/>
      <c r="I10" s="4"/>
      <c r="J10" s="4"/>
      <c r="K10" s="4" t="s">
        <v>207</v>
      </c>
      <c r="L10" s="4"/>
      <c r="M10" s="4"/>
      <c r="N10" s="4" t="s">
        <v>208</v>
      </c>
    </row>
    <row r="11" ht="27.75" customHeight="1" spans="1:14">
      <c r="A11" s="13"/>
      <c r="B11" s="13"/>
      <c r="C11" s="13"/>
      <c r="D11" s="13"/>
      <c r="E11" s="4" t="s">
        <v>209</v>
      </c>
      <c r="F11" s="4"/>
      <c r="G11" s="4" t="s">
        <v>210</v>
      </c>
      <c r="H11" s="4"/>
      <c r="I11" s="4"/>
      <c r="J11" s="4"/>
      <c r="K11" s="10" t="s">
        <v>211</v>
      </c>
      <c r="L11" s="10"/>
      <c r="M11" s="10"/>
      <c r="N11" s="15">
        <v>1</v>
      </c>
    </row>
    <row r="12" ht="27.75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 t="s">
        <v>212</v>
      </c>
      <c r="L12" s="10"/>
      <c r="M12" s="10"/>
      <c r="N12" s="15">
        <v>0.7</v>
      </c>
    </row>
    <row r="13" ht="19" customHeight="1" spans="1:14">
      <c r="A13" s="13"/>
      <c r="B13" s="13"/>
      <c r="C13" s="13"/>
      <c r="D13" s="13"/>
      <c r="E13" s="4"/>
      <c r="F13" s="4"/>
      <c r="G13" s="4" t="s">
        <v>213</v>
      </c>
      <c r="H13" s="4"/>
      <c r="I13" s="4"/>
      <c r="J13" s="4"/>
      <c r="K13" s="10" t="s">
        <v>214</v>
      </c>
      <c r="L13" s="10"/>
      <c r="M13" s="10"/>
      <c r="N13" s="15">
        <v>1</v>
      </c>
    </row>
    <row r="14" ht="19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6" t="s">
        <v>215</v>
      </c>
      <c r="L14" s="17"/>
      <c r="M14" s="18"/>
      <c r="N14" s="15">
        <v>0.8</v>
      </c>
    </row>
    <row r="15" ht="19" customHeight="1" spans="1:14">
      <c r="A15" s="13"/>
      <c r="B15" s="13"/>
      <c r="C15" s="13"/>
      <c r="D15" s="13"/>
      <c r="E15" s="4"/>
      <c r="F15" s="4"/>
      <c r="G15" s="4" t="s">
        <v>216</v>
      </c>
      <c r="H15" s="4"/>
      <c r="I15" s="4"/>
      <c r="J15" s="4"/>
      <c r="K15" s="10" t="s">
        <v>217</v>
      </c>
      <c r="L15" s="10"/>
      <c r="M15" s="10"/>
      <c r="N15" s="15">
        <v>1</v>
      </c>
    </row>
    <row r="16" ht="19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 t="s">
        <v>218</v>
      </c>
      <c r="L16" s="10"/>
      <c r="M16" s="10"/>
      <c r="N16" s="15">
        <v>1</v>
      </c>
    </row>
    <row r="17" ht="19" customHeight="1" spans="1:14">
      <c r="A17" s="13"/>
      <c r="B17" s="13"/>
      <c r="C17" s="13"/>
      <c r="D17" s="13"/>
      <c r="E17" s="4"/>
      <c r="F17" s="4"/>
      <c r="G17" s="4" t="s">
        <v>219</v>
      </c>
      <c r="H17" s="4"/>
      <c r="I17" s="4"/>
      <c r="J17" s="4"/>
      <c r="K17" s="10" t="s">
        <v>220</v>
      </c>
      <c r="L17" s="10"/>
      <c r="M17" s="10"/>
      <c r="N17" s="4"/>
    </row>
    <row r="18" ht="19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 t="s">
        <v>221</v>
      </c>
      <c r="L18" s="10"/>
      <c r="M18" s="10"/>
      <c r="N18" s="4">
        <v>125</v>
      </c>
    </row>
    <row r="19" ht="19" customHeight="1" spans="1:14">
      <c r="A19" s="13"/>
      <c r="B19" s="13"/>
      <c r="C19" s="13"/>
      <c r="D19" s="13"/>
      <c r="E19" s="4" t="s">
        <v>222</v>
      </c>
      <c r="F19" s="4"/>
      <c r="G19" s="4" t="s">
        <v>223</v>
      </c>
      <c r="H19" s="4"/>
      <c r="I19" s="4"/>
      <c r="J19" s="4"/>
      <c r="K19" s="10" t="s">
        <v>224</v>
      </c>
      <c r="L19" s="10"/>
      <c r="M19" s="10"/>
      <c r="N19" s="4" t="s">
        <v>225</v>
      </c>
    </row>
    <row r="20" ht="19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 t="s">
        <v>226</v>
      </c>
      <c r="L20" s="10"/>
      <c r="M20" s="10"/>
      <c r="N20" s="4" t="s">
        <v>227</v>
      </c>
    </row>
    <row r="21" ht="19" customHeight="1" spans="1:14">
      <c r="A21" s="13"/>
      <c r="B21" s="13"/>
      <c r="C21" s="13"/>
      <c r="D21" s="13"/>
      <c r="E21" s="4"/>
      <c r="F21" s="4"/>
      <c r="G21" s="4" t="s">
        <v>228</v>
      </c>
      <c r="H21" s="4"/>
      <c r="I21" s="4"/>
      <c r="J21" s="4"/>
      <c r="K21" s="10" t="s">
        <v>229</v>
      </c>
      <c r="L21" s="10"/>
      <c r="M21" s="10"/>
      <c r="N21" s="4" t="s">
        <v>230</v>
      </c>
    </row>
    <row r="22" ht="19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 t="s">
        <v>231</v>
      </c>
      <c r="L22" s="10"/>
      <c r="M22" s="10"/>
      <c r="N22" s="4">
        <v>330</v>
      </c>
    </row>
    <row r="23" ht="19" customHeight="1" spans="1:14">
      <c r="A23" s="13"/>
      <c r="B23" s="13"/>
      <c r="C23" s="13"/>
      <c r="D23" s="13"/>
      <c r="E23" s="4"/>
      <c r="F23" s="4"/>
      <c r="G23" s="4" t="s">
        <v>232</v>
      </c>
      <c r="H23" s="4"/>
      <c r="I23" s="4"/>
      <c r="J23" s="4"/>
      <c r="K23" s="10" t="s">
        <v>233</v>
      </c>
      <c r="L23" s="10"/>
      <c r="M23" s="10"/>
      <c r="N23" s="15">
        <v>0.8</v>
      </c>
    </row>
    <row r="24" ht="19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 t="s">
        <v>234</v>
      </c>
      <c r="L24" s="10"/>
      <c r="M24" s="10"/>
      <c r="N24" s="4" t="s">
        <v>235</v>
      </c>
    </row>
    <row r="25" ht="19" customHeight="1" spans="1:14">
      <c r="A25" s="13"/>
      <c r="B25" s="13"/>
      <c r="C25" s="13"/>
      <c r="D25" s="13"/>
      <c r="E25" s="4"/>
      <c r="F25" s="4"/>
      <c r="G25" s="4" t="s">
        <v>236</v>
      </c>
      <c r="H25" s="4"/>
      <c r="I25" s="4"/>
      <c r="J25" s="4"/>
      <c r="K25" s="10" t="s">
        <v>237</v>
      </c>
      <c r="L25" s="10"/>
      <c r="M25" s="10"/>
      <c r="N25" s="15">
        <v>0.9</v>
      </c>
    </row>
    <row r="26" ht="19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 t="s">
        <v>238</v>
      </c>
      <c r="L26" s="10"/>
      <c r="M26" s="10"/>
      <c r="N26" s="15">
        <v>0.9</v>
      </c>
    </row>
    <row r="27" ht="18.75" customHeight="1" spans="1:14">
      <c r="A27" s="13"/>
      <c r="B27" s="13"/>
      <c r="C27" s="13"/>
      <c r="D27" s="13"/>
      <c r="E27" s="4"/>
      <c r="F27" s="4"/>
      <c r="G27" s="4" t="s">
        <v>239</v>
      </c>
      <c r="H27" s="4"/>
      <c r="I27" s="4"/>
      <c r="J27" s="4"/>
      <c r="K27" s="10" t="s">
        <v>240</v>
      </c>
      <c r="L27" s="10"/>
      <c r="M27" s="10"/>
      <c r="N27" s="15">
        <v>1</v>
      </c>
    </row>
    <row r="28" ht="18.75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  <row r="30" ht="27" customHeight="1" spans="1:14">
      <c r="A30" s="3" t="s">
        <v>186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ht="36" customHeight="1" spans="1:14">
      <c r="A31" s="4" t="s">
        <v>187</v>
      </c>
      <c r="B31" s="4"/>
      <c r="C31" s="4" t="s">
        <v>241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ht="36.75" customHeight="1" spans="1:14">
      <c r="A32" s="4" t="s">
        <v>189</v>
      </c>
      <c r="B32" s="4"/>
      <c r="C32" s="5" t="s">
        <v>190</v>
      </c>
      <c r="D32" s="6"/>
      <c r="E32" s="6"/>
      <c r="F32" s="6"/>
      <c r="G32" s="7"/>
      <c r="H32" s="4" t="s">
        <v>191</v>
      </c>
      <c r="I32" s="4"/>
      <c r="J32" s="4"/>
      <c r="K32" s="4"/>
      <c r="L32" s="4">
        <v>309005</v>
      </c>
      <c r="M32" s="4"/>
      <c r="N32" s="4"/>
    </row>
    <row r="33" ht="36.75" customHeight="1" spans="1:14">
      <c r="A33" s="4" t="s">
        <v>192</v>
      </c>
      <c r="B33" s="4"/>
      <c r="C33" s="5" t="s">
        <v>193</v>
      </c>
      <c r="D33" s="6"/>
      <c r="E33" s="6"/>
      <c r="F33" s="6"/>
      <c r="G33" s="6"/>
      <c r="H33" s="4" t="s">
        <v>194</v>
      </c>
      <c r="I33" s="4"/>
      <c r="J33" s="4"/>
      <c r="K33" s="4"/>
      <c r="L33" s="5" t="s">
        <v>195</v>
      </c>
      <c r="M33" s="6"/>
      <c r="N33" s="7"/>
    </row>
    <row r="34" ht="25.5" customHeight="1" spans="1:14">
      <c r="A34" s="8" t="s">
        <v>196</v>
      </c>
      <c r="B34" s="9"/>
      <c r="C34" s="10" t="s">
        <v>242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21" customHeight="1" spans="1:14">
      <c r="A35" s="11"/>
      <c r="B35" s="12"/>
      <c r="C35" s="10" t="s">
        <v>243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ht="18" customHeight="1" spans="1:14">
      <c r="A36" s="4" t="s">
        <v>199</v>
      </c>
      <c r="B36" s="4"/>
      <c r="C36" s="4"/>
      <c r="D36" s="4"/>
      <c r="E36" s="4" t="s">
        <v>200</v>
      </c>
      <c r="F36" s="4"/>
      <c r="G36" s="4"/>
      <c r="H36" s="4"/>
      <c r="I36" s="4"/>
      <c r="J36" s="4"/>
      <c r="K36" s="4"/>
      <c r="L36" s="4"/>
      <c r="M36" s="4"/>
      <c r="N36" s="14" t="s">
        <v>201</v>
      </c>
    </row>
    <row r="37" ht="75" customHeight="1" spans="1:14">
      <c r="A37" s="4"/>
      <c r="B37" s="4"/>
      <c r="C37" s="4"/>
      <c r="D37" s="4"/>
      <c r="E37" s="4" t="s">
        <v>244</v>
      </c>
      <c r="F37" s="4"/>
      <c r="G37" s="4"/>
      <c r="H37" s="4"/>
      <c r="I37" s="4"/>
      <c r="J37" s="4"/>
      <c r="K37" s="4"/>
      <c r="L37" s="4"/>
      <c r="M37" s="4"/>
      <c r="N37" s="14"/>
    </row>
    <row r="38" ht="21" customHeight="1" spans="1:14">
      <c r="A38" s="13" t="s">
        <v>204</v>
      </c>
      <c r="B38" s="13"/>
      <c r="C38" s="13"/>
      <c r="D38" s="13"/>
      <c r="E38" s="4" t="s">
        <v>205</v>
      </c>
      <c r="F38" s="4"/>
      <c r="G38" s="4" t="s">
        <v>206</v>
      </c>
      <c r="H38" s="4"/>
      <c r="I38" s="4"/>
      <c r="J38" s="4"/>
      <c r="K38" s="4" t="s">
        <v>207</v>
      </c>
      <c r="L38" s="4"/>
      <c r="M38" s="4"/>
      <c r="N38" s="4" t="s">
        <v>208</v>
      </c>
    </row>
    <row r="39" ht="25" customHeight="1" spans="1:14">
      <c r="A39" s="13"/>
      <c r="B39" s="13"/>
      <c r="C39" s="13"/>
      <c r="D39" s="13"/>
      <c r="E39" s="4" t="s">
        <v>209</v>
      </c>
      <c r="F39" s="4"/>
      <c r="G39" s="4" t="s">
        <v>210</v>
      </c>
      <c r="H39" s="4"/>
      <c r="I39" s="4"/>
      <c r="J39" s="4"/>
      <c r="K39" s="19" t="s">
        <v>245</v>
      </c>
      <c r="L39" s="19"/>
      <c r="M39" s="19"/>
      <c r="N39" s="20" t="s">
        <v>246</v>
      </c>
    </row>
    <row r="40" ht="24" customHeight="1" spans="1:14">
      <c r="A40" s="13"/>
      <c r="B40" s="13"/>
      <c r="C40" s="13"/>
      <c r="D40" s="13"/>
      <c r="E40" s="4"/>
      <c r="F40" s="4"/>
      <c r="G40" s="4"/>
      <c r="H40" s="4"/>
      <c r="I40" s="4"/>
      <c r="J40" s="4"/>
      <c r="K40" s="19" t="s">
        <v>245</v>
      </c>
      <c r="L40" s="19"/>
      <c r="M40" s="19"/>
      <c r="N40" s="20" t="s">
        <v>247</v>
      </c>
    </row>
    <row r="41" ht="21" customHeight="1" spans="1:14">
      <c r="A41" s="13"/>
      <c r="B41" s="13"/>
      <c r="C41" s="13"/>
      <c r="D41" s="13"/>
      <c r="E41" s="4"/>
      <c r="F41" s="4"/>
      <c r="G41" s="4" t="s">
        <v>213</v>
      </c>
      <c r="H41" s="4"/>
      <c r="I41" s="4"/>
      <c r="J41" s="4"/>
      <c r="K41" s="10"/>
      <c r="L41" s="10"/>
      <c r="M41" s="10"/>
      <c r="N41" s="4"/>
    </row>
    <row r="42" ht="21" customHeight="1" spans="1:14">
      <c r="A42" s="13"/>
      <c r="B42" s="13"/>
      <c r="C42" s="13"/>
      <c r="D42" s="13"/>
      <c r="E42" s="4"/>
      <c r="F42" s="4"/>
      <c r="G42" s="4"/>
      <c r="H42" s="4"/>
      <c r="I42" s="4"/>
      <c r="J42" s="4"/>
      <c r="K42" s="10"/>
      <c r="L42" s="10"/>
      <c r="M42" s="10"/>
      <c r="N42" s="4"/>
    </row>
    <row r="43" ht="21" customHeight="1" spans="1:14">
      <c r="A43" s="13"/>
      <c r="B43" s="13"/>
      <c r="C43" s="13"/>
      <c r="D43" s="13"/>
      <c r="E43" s="4"/>
      <c r="F43" s="4"/>
      <c r="G43" s="4" t="s">
        <v>216</v>
      </c>
      <c r="H43" s="4"/>
      <c r="I43" s="4"/>
      <c r="J43" s="4"/>
      <c r="K43" s="10"/>
      <c r="L43" s="10"/>
      <c r="M43" s="10"/>
      <c r="N43" s="4"/>
    </row>
    <row r="44" ht="21" customHeight="1" spans="1:14">
      <c r="A44" s="13"/>
      <c r="B44" s="13"/>
      <c r="C44" s="13"/>
      <c r="D44" s="13"/>
      <c r="E44" s="4"/>
      <c r="F44" s="4"/>
      <c r="G44" s="4"/>
      <c r="H44" s="4"/>
      <c r="I44" s="4"/>
      <c r="J44" s="4"/>
      <c r="K44" s="10"/>
      <c r="L44" s="10"/>
      <c r="M44" s="10"/>
      <c r="N44" s="4"/>
    </row>
    <row r="45" ht="21" customHeight="1" spans="1:14">
      <c r="A45" s="13"/>
      <c r="B45" s="13"/>
      <c r="C45" s="13"/>
      <c r="D45" s="13"/>
      <c r="E45" s="4"/>
      <c r="F45" s="4"/>
      <c r="G45" s="4" t="s">
        <v>219</v>
      </c>
      <c r="H45" s="4"/>
      <c r="I45" s="4"/>
      <c r="J45" s="4"/>
      <c r="K45" s="10"/>
      <c r="L45" s="10"/>
      <c r="M45" s="10"/>
      <c r="N45" s="4"/>
    </row>
    <row r="46" ht="21" customHeight="1" spans="1:14">
      <c r="A46" s="13"/>
      <c r="B46" s="13"/>
      <c r="C46" s="13"/>
      <c r="D46" s="13"/>
      <c r="E46" s="4"/>
      <c r="F46" s="4"/>
      <c r="G46" s="4"/>
      <c r="H46" s="4"/>
      <c r="I46" s="4"/>
      <c r="J46" s="4"/>
      <c r="K46" s="10"/>
      <c r="L46" s="10"/>
      <c r="M46" s="10"/>
      <c r="N46" s="4"/>
    </row>
    <row r="47" ht="21" customHeight="1" spans="1:14">
      <c r="A47" s="13"/>
      <c r="B47" s="13"/>
      <c r="C47" s="13"/>
      <c r="D47" s="13"/>
      <c r="E47" s="4" t="s">
        <v>222</v>
      </c>
      <c r="F47" s="4"/>
      <c r="G47" s="4" t="s">
        <v>223</v>
      </c>
      <c r="H47" s="4"/>
      <c r="I47" s="4"/>
      <c r="J47" s="4"/>
      <c r="K47" s="10"/>
      <c r="L47" s="10"/>
      <c r="M47" s="10"/>
      <c r="N47" s="4"/>
    </row>
    <row r="48" ht="21" customHeight="1" spans="1:14">
      <c r="A48" s="13"/>
      <c r="B48" s="13"/>
      <c r="C48" s="13"/>
      <c r="D48" s="13"/>
      <c r="E48" s="4"/>
      <c r="F48" s="4"/>
      <c r="G48" s="4"/>
      <c r="H48" s="4"/>
      <c r="I48" s="4"/>
      <c r="J48" s="4"/>
      <c r="K48" s="10"/>
      <c r="L48" s="10"/>
      <c r="M48" s="10"/>
      <c r="N48" s="4"/>
    </row>
    <row r="49" ht="24" customHeight="1" spans="1:14">
      <c r="A49" s="13"/>
      <c r="B49" s="13"/>
      <c r="C49" s="13"/>
      <c r="D49" s="13"/>
      <c r="E49" s="4"/>
      <c r="F49" s="4"/>
      <c r="G49" s="4" t="s">
        <v>228</v>
      </c>
      <c r="H49" s="4"/>
      <c r="I49" s="4"/>
      <c r="J49" s="4"/>
      <c r="K49" s="21" t="s">
        <v>248</v>
      </c>
      <c r="L49" s="21"/>
      <c r="M49" s="21"/>
      <c r="N49" s="22" t="s">
        <v>249</v>
      </c>
    </row>
    <row r="50" ht="21" customHeight="1" spans="1:14">
      <c r="A50" s="13"/>
      <c r="B50" s="13"/>
      <c r="C50" s="13"/>
      <c r="D50" s="13"/>
      <c r="E50" s="4"/>
      <c r="F50" s="4"/>
      <c r="G50" s="4"/>
      <c r="H50" s="4"/>
      <c r="I50" s="4"/>
      <c r="J50" s="4"/>
      <c r="K50" s="10"/>
      <c r="L50" s="10"/>
      <c r="M50" s="10"/>
      <c r="N50" s="4"/>
    </row>
    <row r="51" ht="25" customHeight="1" spans="1:14">
      <c r="A51" s="13"/>
      <c r="B51" s="13"/>
      <c r="C51" s="13"/>
      <c r="D51" s="13"/>
      <c r="E51" s="4"/>
      <c r="F51" s="4"/>
      <c r="G51" s="4" t="s">
        <v>232</v>
      </c>
      <c r="H51" s="4"/>
      <c r="I51" s="4"/>
      <c r="J51" s="4"/>
      <c r="K51" s="21" t="s">
        <v>250</v>
      </c>
      <c r="L51" s="21"/>
      <c r="M51" s="21"/>
      <c r="N51" s="22" t="s">
        <v>251</v>
      </c>
    </row>
    <row r="52" ht="21" customHeight="1" spans="1:14">
      <c r="A52" s="13"/>
      <c r="B52" s="13"/>
      <c r="C52" s="13"/>
      <c r="D52" s="13"/>
      <c r="E52" s="4"/>
      <c r="F52" s="4"/>
      <c r="G52" s="4"/>
      <c r="H52" s="4"/>
      <c r="I52" s="4"/>
      <c r="J52" s="4"/>
      <c r="K52" s="10"/>
      <c r="L52" s="10"/>
      <c r="M52" s="10"/>
      <c r="N52" s="4"/>
    </row>
    <row r="53" ht="21" customHeight="1" spans="1:14">
      <c r="A53" s="13"/>
      <c r="B53" s="13"/>
      <c r="C53" s="13"/>
      <c r="D53" s="13"/>
      <c r="E53" s="4"/>
      <c r="F53" s="4"/>
      <c r="G53" s="4" t="s">
        <v>236</v>
      </c>
      <c r="H53" s="4"/>
      <c r="I53" s="4"/>
      <c r="J53" s="4"/>
      <c r="K53" s="23" t="s">
        <v>252</v>
      </c>
      <c r="L53" s="23"/>
      <c r="M53" s="23"/>
      <c r="N53" s="24" t="s">
        <v>253</v>
      </c>
    </row>
    <row r="54" ht="21" customHeight="1" spans="1:14">
      <c r="A54" s="13"/>
      <c r="B54" s="13"/>
      <c r="C54" s="13"/>
      <c r="D54" s="13"/>
      <c r="E54" s="4"/>
      <c r="F54" s="4"/>
      <c r="G54" s="4"/>
      <c r="H54" s="4"/>
      <c r="I54" s="4"/>
      <c r="J54" s="4"/>
      <c r="K54" s="10"/>
      <c r="L54" s="10"/>
      <c r="M54" s="10"/>
      <c r="N54" s="4"/>
    </row>
    <row r="55" ht="21" customHeight="1" spans="1:14">
      <c r="A55" s="13"/>
      <c r="B55" s="13"/>
      <c r="C55" s="13"/>
      <c r="D55" s="13"/>
      <c r="E55" s="4"/>
      <c r="F55" s="4"/>
      <c r="G55" s="4" t="s">
        <v>239</v>
      </c>
      <c r="H55" s="4"/>
      <c r="I55" s="4"/>
      <c r="J55" s="4"/>
      <c r="K55" s="23" t="s">
        <v>254</v>
      </c>
      <c r="L55" s="23"/>
      <c r="M55" s="23"/>
      <c r="N55" s="20">
        <v>1</v>
      </c>
    </row>
    <row r="56" ht="21" customHeight="1" spans="1:14">
      <c r="A56" s="13"/>
      <c r="B56" s="13"/>
      <c r="C56" s="13"/>
      <c r="D56" s="13"/>
      <c r="E56" s="4"/>
      <c r="F56" s="4"/>
      <c r="G56" s="4"/>
      <c r="H56" s="4"/>
      <c r="I56" s="4"/>
      <c r="J56" s="4"/>
      <c r="K56" s="10"/>
      <c r="L56" s="10"/>
      <c r="M56" s="10"/>
      <c r="N56" s="4"/>
    </row>
  </sheetData>
  <mergeCells count="10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30:N30"/>
    <mergeCell ref="A31:B31"/>
    <mergeCell ref="C31:N31"/>
    <mergeCell ref="A32:B32"/>
    <mergeCell ref="C32:G32"/>
    <mergeCell ref="H32:K32"/>
    <mergeCell ref="L32:N32"/>
    <mergeCell ref="A33:B33"/>
    <mergeCell ref="C33:G33"/>
    <mergeCell ref="H33:K33"/>
    <mergeCell ref="L33:N33"/>
    <mergeCell ref="C34:N34"/>
    <mergeCell ref="C35:N35"/>
    <mergeCell ref="E36:M36"/>
    <mergeCell ref="E37:M37"/>
    <mergeCell ref="E38:F38"/>
    <mergeCell ref="G38:J38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6:M56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  <mergeCell ref="G41:J42"/>
    <mergeCell ref="G43:J44"/>
    <mergeCell ref="G45:J46"/>
    <mergeCell ref="G47:J48"/>
    <mergeCell ref="G49:J50"/>
    <mergeCell ref="G51:J52"/>
    <mergeCell ref="G53:J54"/>
    <mergeCell ref="G55:J56"/>
    <mergeCell ref="A34:B35"/>
    <mergeCell ref="A36:D37"/>
    <mergeCell ref="A38:D56"/>
    <mergeCell ref="E39:F46"/>
    <mergeCell ref="G39:J40"/>
    <mergeCell ref="E47:F5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2021-04-23T09:37:00Z</dcterms:created>
  <dcterms:modified xsi:type="dcterms:W3CDTF">2021-04-27T00:26:35Z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A876B98160A542388A7B820CF0B34E14</vt:lpwstr>
  </property>
</Properties>
</file>