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20" tabRatio="773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<sst xmlns="http://schemas.openxmlformats.org/spreadsheetml/2006/main" count="154">
  <si>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</si>
  <si>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</si>
  <si>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</si>
  <si>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</si>
  <si>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</si>
  <si>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</si>
  <si>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</si>
  <si>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</si>
  <si>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财政预算拨款收入</t>
  </si>
  <si>
    <t>二、城乡社区支出</t>
  </si>
  <si>
    <t>非税收入</t>
  </si>
  <si>
    <t>三、卫生健康支出</t>
  </si>
  <si>
    <t>二、政府性基金预算拨款收入</t>
  </si>
  <si>
    <t>四、自然资源海洋气象等支出</t>
  </si>
  <si>
    <t>三、事业收入</t>
  </si>
  <si>
    <t>五、住房保障支出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</si>
  <si>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</si>
  <si>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</si>
  <si>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</si>
  <si>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</si>
  <si>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</si>
  <si>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</si>
  <si>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</si>
  <si>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</si>
  <si>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</si>
  <si>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</si>
  <si>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</si>
  <si>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</si>
  <si>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</si>
  <si>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</si>
  <si>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</si>
  <si>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</si>
  <si>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</si>
  <si>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</si>
  <si>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</si>
  <si>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</si>
  <si>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</si>
  <si>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</si>
  <si>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</si>
  <si>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</si>
  <si>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</si>
  <si>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</si>
  <si>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</si>
  <si>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</si>
  <si>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行政事业单位养老支出</t>
  </si>
  <si>
    <t xml:space="preserve">      事业单位离退休</t>
  </si>
  <si>
    <t xml:space="preserve">         机关事业单位基本养老保险缴费支出</t>
  </si>
  <si>
    <t xml:space="preserve">    退役安置</t>
  </si>
  <si>
    <t xml:space="preserve">      退役士兵安置</t>
  </si>
  <si>
    <t>其他社会保障和就业支出</t>
  </si>
  <si>
    <t>二、卫生健康支出</t>
  </si>
  <si>
    <t xml:space="preserve">     行政事业单位医疗</t>
  </si>
  <si>
    <t xml:space="preserve">      行政单位医疗</t>
  </si>
  <si>
    <t xml:space="preserve">      事业单位医疗</t>
  </si>
  <si>
    <t>三、城乡社区支出</t>
  </si>
  <si>
    <t xml:space="preserve">      城乡社区规划与管理</t>
  </si>
  <si>
    <t xml:space="preserve">        城乡社区规划与管理</t>
  </si>
  <si>
    <t>四、自然资源海洋和气象支出</t>
  </si>
  <si>
    <t xml:space="preserve">      自然资源事务</t>
  </si>
  <si>
    <t xml:space="preserve">        行政运行</t>
  </si>
  <si>
    <t xml:space="preserve">        事业运行</t>
  </si>
  <si>
    <t xml:space="preserve">        其他自然资源事物支出</t>
  </si>
  <si>
    <t xml:space="preserve"> 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</si>
  <si>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</si>
  <si>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</si>
  <si>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</si>
  <si>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</si>
  <si>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</si>
  <si>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</si>
  <si>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</si>
  <si>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</si>
  <si>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</si>
  <si>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 xml:space="preserve">       机关事业单位基本养老保险缴费支出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</si>
  <si>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</si>
  <si>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</si>
  <si>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</si>
  <si>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</si>
  <si>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</si>
  <si>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</si>
  <si>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 xml:space="preserve">    行政运行</t>
  </si>
  <si>
    <t xml:space="preserve">    事业运行</t>
  </si>
  <si>
    <t xml:space="preserve">    其他自然资源事物支出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</si>
  <si>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</si>
  <si>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</si>
  <si>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</si>
  <si>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</si>
  <si>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</si>
  <si>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机关事业单位基本养老保险缴费</t>
  </si>
  <si>
    <t>职工基本医疗保险缴费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</si>
  <si>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</si>
  <si>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</si>
  <si>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</si>
  <si>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</si>
  <si>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</si>
  <si>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</si>
  <si>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</si>
  <si>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</si>
  <si>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</si>
  <si>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</si>
  <si>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</si>
  <si>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</si>
  <si>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</si>
  <si>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</si>
  <si>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</si>
  <si>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培训费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</si>
  <si>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</si>
  <si>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</si>
  <si>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</si>
  <si>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</si>
  <si>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</si>
  <si>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</si>
  <si>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三、对个人和家庭的补助</t>
  </si>
  <si>
    <t>离休费</t>
  </si>
  <si>
    <t>退休费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</si>
  <si>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</si>
  <si>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</si>
  <si>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</si>
  <si>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</si>
  <si>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</si>
  <si>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</si>
  <si>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</si>
  <si>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  7  个预算单位。</t>
  </si>
  <si>
    <t xml:space="preserve">      2、“2020年预算数”的实有人员 323 人，其中：在职人员 255 人，离退休人员 68 人。</t>
  </si>
  <si>
    <t>政府性基金预算财政拨款支出预算表</t>
  </si>
  <si>
    <t>本部门没有政府性基金支出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</si>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</sst>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8" borderId="1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8" fillId="11" borderId="16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24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left" vertical="center" indent="2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0" fontId="23" fillId="0" borderId="1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0" fillId="0" borderId="13" xfId="0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vertical="center"/>
    </xf>
    <xf numFmtId="0" fontId="25" fillId="0" borderId="1" xfId="0" applyFont="1" applyBorder="1">
      <alignment vertical="center"/>
    </xf>
    <xf numFmtId="0" fontId="26" fillId="0" borderId="1" xfId="0" applyNumberFormat="1" applyFont="1" applyFill="1" applyBorder="1" applyAlignment="1" applyProtection="1">
      <alignment vertical="center"/>
    </xf>
    <xf numFmtId="0" fontId="24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tabSelected="1" workbookViewId="0">
      <selection activeCell="E1" sqref="E:J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2069.37</v>
      </c>
      <c r="C6" s="41" t="s">
        <v>7</v>
      </c>
      <c r="D6" s="24">
        <v>185.07</v>
      </c>
    </row>
    <row r="7" ht="21" customHeight="1" spans="1:4">
      <c r="A7" s="46" t="s">
        <v>8</v>
      </c>
      <c r="B7" s="24">
        <v>1941.07</v>
      </c>
      <c r="C7" t="s">
        <v>9</v>
      </c>
      <c r="D7" s="24">
        <v>127.08</v>
      </c>
    </row>
    <row r="8" ht="21" customHeight="1" spans="1:4">
      <c r="A8" s="46" t="s">
        <v>10</v>
      </c>
      <c r="B8" s="24">
        <v>128.3</v>
      </c>
      <c r="C8" s="41" t="s">
        <v>11</v>
      </c>
      <c r="D8" s="24">
        <v>58.36</v>
      </c>
    </row>
    <row r="9" ht="21" customHeight="1" spans="1:4">
      <c r="A9" s="24" t="s">
        <v>12</v>
      </c>
      <c r="B9" s="24"/>
      <c r="C9" s="41" t="s">
        <v>13</v>
      </c>
      <c r="D9" s="24">
        <v>1593.38</v>
      </c>
    </row>
    <row r="10" ht="21" customHeight="1" spans="1:4">
      <c r="A10" s="24" t="s">
        <v>14</v>
      </c>
      <c r="B10" s="24"/>
      <c r="C10" s="41" t="s">
        <v>15</v>
      </c>
      <c r="D10" s="24">
        <v>105.48</v>
      </c>
    </row>
    <row r="11" ht="21" customHeight="1" spans="1:4">
      <c r="A11" s="24" t="s">
        <v>16</v>
      </c>
      <c r="B11" s="24"/>
      <c r="C11" s="24"/>
      <c r="D11" s="24"/>
    </row>
    <row r="12" ht="21" customHeight="1" spans="1:4">
      <c r="A12" s="24" t="s">
        <v>17</v>
      </c>
      <c r="B12" s="24"/>
      <c r="C12" s="24"/>
      <c r="D12" s="24"/>
    </row>
    <row r="13" ht="21" customHeight="1" spans="1:4">
      <c r="A13" s="24" t="s">
        <v>18</v>
      </c>
      <c r="B13" s="24"/>
      <c r="C13" s="24"/>
      <c r="D13" s="24"/>
    </row>
    <row r="14" ht="21" customHeight="1" spans="1:4">
      <c r="A14" s="24" t="s">
        <v>19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20</v>
      </c>
      <c r="B16" s="25">
        <f>B6+B9+B10+B11+B12+B13+B14</f>
        <v>2069.37</v>
      </c>
      <c r="C16" s="25" t="s">
        <v>21</v>
      </c>
      <c r="D16" s="25">
        <f>SUM(D6:D15)</f>
        <v>2069.37</v>
      </c>
    </row>
    <row r="17" ht="21" customHeight="1" spans="1:4">
      <c r="A17" s="24" t="s">
        <v>22</v>
      </c>
      <c r="B17" s="24"/>
      <c r="C17" s="24" t="s">
        <v>23</v>
      </c>
      <c r="D17" s="24"/>
    </row>
    <row r="18" ht="21" customHeight="1" spans="1:4">
      <c r="A18" s="24" t="s">
        <v>24</v>
      </c>
      <c r="B18" s="24"/>
      <c r="C18" s="24"/>
      <c r="D18" s="24"/>
    </row>
    <row r="19" ht="21" customHeight="1" spans="1:4">
      <c r="A19" s="25" t="s">
        <v>25</v>
      </c>
      <c r="B19" s="25">
        <f>B16+B17+B18</f>
        <v>2069.37</v>
      </c>
      <c r="C19" s="25" t="s">
        <v>26</v>
      </c>
      <c r="D19" s="25">
        <f>D16+D17</f>
        <v>2069.37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Q29"/>
  <sheetViews>
    <sheetView showZeros="0" topLeftCell="A2" workbookViewId="0">
      <selection activeCell="A5" sqref="A5"/>
    </sheetView>
  </sheetViews>
  <sheetFormatPr defaultColWidth="9" defaultRowHeight="13.5"/>
  <cols>
    <col min="1" max="1" width="0.75" customWidth="1"/>
    <col min="2" max="2" width="34.625" customWidth="1"/>
    <col min="3" max="4" width="8.625" customWidth="1"/>
    <col min="5" max="6" width="8.5" customWidth="1"/>
    <col min="7" max="7" width="5.5" customWidth="1"/>
    <col min="8" max="8" width="3.125" customWidth="1"/>
    <col min="9" max="9" width="2.75" customWidth="1"/>
    <col min="10" max="10" width="2.875" customWidth="1"/>
    <col min="11" max="11" width="2.5" customWidth="1"/>
    <col min="12" max="12" width="2.75" customWidth="1"/>
    <col min="13" max="13" width="2.25" customWidth="1"/>
    <col min="14" max="14" width="2.875" customWidth="1"/>
    <col min="15" max="15" width="2.125" customWidth="1"/>
    <col min="16" max="16" width="3" customWidth="1"/>
    <col min="17" max="17" width="2.125" customWidth="1"/>
  </cols>
  <sheetData>
    <row r="1" ht="33" customHeight="1" spans="2:17">
      <c r="B1" s="15" t="s">
        <v>27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ht="36.75" customHeight="1" spans="14:17">
      <c r="N2" s="32" t="s">
        <v>1</v>
      </c>
      <c r="O2" s="32"/>
      <c r="P2" s="32"/>
      <c r="Q2" s="32"/>
    </row>
    <row r="3" s="30" customFormat="1" ht="21" customHeight="1" spans="2:17">
      <c r="B3" s="33" t="s">
        <v>28</v>
      </c>
      <c r="C3" s="17" t="s">
        <v>29</v>
      </c>
      <c r="D3" s="33" t="s">
        <v>30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17" t="s">
        <v>31</v>
      </c>
      <c r="Q3" s="17" t="s">
        <v>32</v>
      </c>
    </row>
    <row r="4" s="30" customFormat="1" ht="42.75" customHeight="1" spans="2:17">
      <c r="B4" s="33"/>
      <c r="C4" s="49"/>
      <c r="D4" s="17" t="s">
        <v>33</v>
      </c>
      <c r="E4" s="33" t="s">
        <v>34</v>
      </c>
      <c r="F4" s="33"/>
      <c r="G4" s="33"/>
      <c r="H4" s="17" t="s">
        <v>35</v>
      </c>
      <c r="I4" s="33" t="s">
        <v>36</v>
      </c>
      <c r="J4" s="33"/>
      <c r="K4" s="33"/>
      <c r="L4" s="17" t="s">
        <v>37</v>
      </c>
      <c r="M4" s="17" t="s">
        <v>38</v>
      </c>
      <c r="N4" s="17" t="s">
        <v>39</v>
      </c>
      <c r="O4" s="17" t="s">
        <v>40</v>
      </c>
      <c r="P4" s="49"/>
      <c r="Q4" s="49"/>
    </row>
    <row r="5" s="30" customFormat="1" ht="119.25" customHeight="1" spans="2:17">
      <c r="B5" s="33"/>
      <c r="C5" s="40"/>
      <c r="D5" s="40"/>
      <c r="E5" s="33" t="s">
        <v>41</v>
      </c>
      <c r="F5" s="33" t="s">
        <v>8</v>
      </c>
      <c r="G5" s="33" t="s">
        <v>10</v>
      </c>
      <c r="H5" s="40"/>
      <c r="I5" s="33" t="s">
        <v>41</v>
      </c>
      <c r="J5" s="33" t="s">
        <v>42</v>
      </c>
      <c r="K5" s="33" t="s">
        <v>43</v>
      </c>
      <c r="L5" s="40"/>
      <c r="M5" s="40"/>
      <c r="N5" s="40"/>
      <c r="O5" s="40"/>
      <c r="P5" s="40"/>
      <c r="Q5" s="40"/>
    </row>
    <row r="6" ht="18" customHeight="1" spans="2:17">
      <c r="B6" s="41" t="s">
        <v>7</v>
      </c>
      <c r="C6" s="24">
        <f t="shared" ref="C6:F6" si="0">C7+C10+C12</f>
        <v>185.07</v>
      </c>
      <c r="D6" s="24">
        <f>D7+D10+D12</f>
        <v>185.07</v>
      </c>
      <c r="E6" s="24">
        <f>E7+E10+E12</f>
        <v>185.07</v>
      </c>
      <c r="F6" s="24">
        <f>F7+F10+F12</f>
        <v>185.07</v>
      </c>
      <c r="G6" s="24"/>
      <c r="H6" s="24"/>
      <c r="I6" s="24">
        <f t="shared" ref="I6:I12" si="1">J6+K6</f>
        <v>0</v>
      </c>
      <c r="J6" s="24"/>
      <c r="K6" s="24"/>
      <c r="L6" s="24"/>
      <c r="M6" s="24"/>
      <c r="N6" s="24"/>
      <c r="O6" s="24"/>
      <c r="P6" s="24"/>
      <c r="Q6" s="24"/>
    </row>
    <row r="7" ht="18" customHeight="1" spans="2:17">
      <c r="B7" s="41" t="s">
        <v>44</v>
      </c>
      <c r="C7" s="24">
        <f t="shared" ref="C7:G7" si="2">C8+C9</f>
        <v>166.97</v>
      </c>
      <c r="D7" s="24">
        <f>D8+D9</f>
        <v>166.97</v>
      </c>
      <c r="E7" s="24">
        <f>E8+E9</f>
        <v>166.97</v>
      </c>
      <c r="F7" s="24">
        <f>F8+F9</f>
        <v>166.97</v>
      </c>
      <c r="G7" s="24">
        <f>G8+G9</f>
        <v>0</v>
      </c>
      <c r="H7" s="24"/>
      <c r="I7" s="24">
        <f>J7+K7</f>
        <v>0</v>
      </c>
      <c r="J7" s="24"/>
      <c r="K7" s="24"/>
      <c r="L7" s="24"/>
      <c r="M7" s="24"/>
      <c r="N7" s="24"/>
      <c r="O7" s="24"/>
      <c r="P7" s="24"/>
      <c r="Q7" s="24"/>
    </row>
    <row r="8" s="48" customFormat="1" ht="18" customHeight="1" spans="2:17">
      <c r="B8" s="50" t="s">
        <v>45</v>
      </c>
      <c r="C8" s="36">
        <f t="shared" ref="C8:C11" si="3">D8+P8+Q8</f>
        <v>24.17</v>
      </c>
      <c r="D8" s="36">
        <f t="shared" ref="D8:D11" si="4">E8+H8+I8+L8+M8+N8+O8</f>
        <v>24.17</v>
      </c>
      <c r="E8" s="36">
        <f t="shared" ref="E8:E11" si="5">SUM(F8:G8)</f>
        <v>24.17</v>
      </c>
      <c r="F8" s="36">
        <v>24.17</v>
      </c>
      <c r="G8" s="36"/>
      <c r="H8" s="51"/>
      <c r="I8" s="51">
        <f>J8+K8</f>
        <v>0</v>
      </c>
      <c r="J8" s="51"/>
      <c r="K8" s="51"/>
      <c r="L8" s="51"/>
      <c r="M8" s="51"/>
      <c r="N8" s="51"/>
      <c r="O8" s="51"/>
      <c r="P8" s="51"/>
      <c r="Q8" s="51"/>
    </row>
    <row r="9" ht="18" customHeight="1" spans="2:17">
      <c r="B9" s="52" t="s">
        <v>46</v>
      </c>
      <c r="C9" s="36">
        <f>D9+P9+Q9</f>
        <v>142.8</v>
      </c>
      <c r="D9" s="36">
        <f>E9+H9+I9+L9+M9+N9+O9</f>
        <v>142.8</v>
      </c>
      <c r="E9" s="36">
        <f>SUM(F9:G9)</f>
        <v>142.8</v>
      </c>
      <c r="F9" s="36">
        <v>142.8</v>
      </c>
      <c r="G9" s="36"/>
      <c r="H9" s="24"/>
      <c r="I9" s="24">
        <f>J9+K9</f>
        <v>0</v>
      </c>
      <c r="J9" s="24"/>
      <c r="K9" s="24"/>
      <c r="L9" s="24"/>
      <c r="M9" s="24"/>
      <c r="N9" s="24"/>
      <c r="O9" s="24"/>
      <c r="P9" s="24"/>
      <c r="Q9" s="24"/>
    </row>
    <row r="10" ht="18" customHeight="1" spans="2:17">
      <c r="B10" s="41" t="s">
        <v>47</v>
      </c>
      <c r="C10" s="36">
        <f>D10+P10+Q10</f>
        <v>6.86</v>
      </c>
      <c r="D10" s="36">
        <f>E10+H10+I10+L10+M10+N10+O10</f>
        <v>6.86</v>
      </c>
      <c r="E10" s="36">
        <f>SUM(F10:G10)</f>
        <v>6.86</v>
      </c>
      <c r="F10" s="36">
        <f>F11</f>
        <v>6.86</v>
      </c>
      <c r="G10" s="36"/>
      <c r="H10" s="24"/>
      <c r="I10" s="24">
        <f>J10+K10</f>
        <v>0</v>
      </c>
      <c r="J10" s="24"/>
      <c r="K10" s="24"/>
      <c r="L10" s="24"/>
      <c r="M10" s="24"/>
      <c r="N10" s="24"/>
      <c r="O10" s="24"/>
      <c r="P10" s="24"/>
      <c r="Q10" s="24"/>
    </row>
    <row r="11" ht="18" customHeight="1" spans="2:17">
      <c r="B11" s="41" t="s">
        <v>48</v>
      </c>
      <c r="C11" s="36">
        <f>D11+P11+Q11</f>
        <v>6.86</v>
      </c>
      <c r="D11" s="36">
        <f>E11+H11+I11+L11+M11+N11+O11</f>
        <v>6.86</v>
      </c>
      <c r="E11" s="36">
        <f>SUM(F11:G11)</f>
        <v>6.86</v>
      </c>
      <c r="F11" s="36">
        <v>6.86</v>
      </c>
      <c r="G11" s="36"/>
      <c r="H11" s="24"/>
      <c r="I11" s="24">
        <f>J11+K11</f>
        <v>0</v>
      </c>
      <c r="J11" s="24"/>
      <c r="K11" s="24"/>
      <c r="L11" s="24"/>
      <c r="M11" s="24"/>
      <c r="N11" s="24"/>
      <c r="O11" s="24"/>
      <c r="P11" s="24"/>
      <c r="Q11" s="24"/>
    </row>
    <row r="12" ht="18" customHeight="1" spans="2:17">
      <c r="B12" s="42" t="s">
        <v>49</v>
      </c>
      <c r="C12" s="36">
        <v>11.24</v>
      </c>
      <c r="D12" s="36">
        <v>11.24</v>
      </c>
      <c r="E12" s="36">
        <v>11.24</v>
      </c>
      <c r="F12" s="36">
        <v>11.24</v>
      </c>
      <c r="G12" s="36"/>
      <c r="H12" s="24"/>
      <c r="I12" s="24">
        <f>J12+K12</f>
        <v>0</v>
      </c>
      <c r="J12" s="24"/>
      <c r="K12" s="24"/>
      <c r="L12" s="24"/>
      <c r="M12" s="24"/>
      <c r="N12" s="24"/>
      <c r="O12" s="24"/>
      <c r="P12" s="24"/>
      <c r="Q12" s="24"/>
    </row>
    <row r="13" ht="18" customHeight="1" spans="2:17">
      <c r="B13" s="43" t="s">
        <v>49</v>
      </c>
      <c r="C13" s="36">
        <v>11.24</v>
      </c>
      <c r="D13" s="36">
        <v>11.24</v>
      </c>
      <c r="E13" s="36">
        <v>11.24</v>
      </c>
      <c r="F13" s="36">
        <v>11.24</v>
      </c>
      <c r="G13" s="36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ht="18" customHeight="1" spans="2:17">
      <c r="B14" s="41" t="s">
        <v>50</v>
      </c>
      <c r="C14" s="36">
        <f t="shared" ref="C14:C21" si="6">D14+P14+Q14</f>
        <v>58.36</v>
      </c>
      <c r="D14" s="36">
        <f t="shared" ref="D14:D22" si="7">E14+H14+I14+L14+M14+N14+O14</f>
        <v>58.36</v>
      </c>
      <c r="E14" s="36">
        <f t="shared" ref="E14:E28" si="8">SUM(F14:G14)</f>
        <v>58.36</v>
      </c>
      <c r="F14" s="36">
        <f t="shared" ref="F14:F19" si="9">F15</f>
        <v>58.36</v>
      </c>
      <c r="G14" s="36"/>
      <c r="H14" s="24"/>
      <c r="I14" s="24">
        <f t="shared" ref="I14:I21" si="10">J14+K14</f>
        <v>0</v>
      </c>
      <c r="J14" s="24"/>
      <c r="K14" s="24"/>
      <c r="L14" s="24"/>
      <c r="M14" s="24"/>
      <c r="N14" s="24"/>
      <c r="O14" s="24"/>
      <c r="P14" s="24"/>
      <c r="Q14" s="24"/>
    </row>
    <row r="15" ht="18" customHeight="1" spans="2:17">
      <c r="B15" s="41" t="s">
        <v>51</v>
      </c>
      <c r="C15" s="36">
        <f>D15+P15+Q15</f>
        <v>58.36</v>
      </c>
      <c r="D15" s="36">
        <f>E15+H15+I15+L15+M15+N15+O15</f>
        <v>58.36</v>
      </c>
      <c r="E15" s="36">
        <f>SUM(F15:G15)</f>
        <v>58.36</v>
      </c>
      <c r="F15" s="36">
        <f>F16+F17</f>
        <v>58.36</v>
      </c>
      <c r="G15" s="36"/>
      <c r="H15" s="24"/>
      <c r="I15" s="24">
        <f>J15+K15</f>
        <v>0</v>
      </c>
      <c r="J15" s="24"/>
      <c r="K15" s="24"/>
      <c r="L15" s="24"/>
      <c r="M15" s="24"/>
      <c r="N15" s="24"/>
      <c r="O15" s="24"/>
      <c r="P15" s="24"/>
      <c r="Q15" s="24"/>
    </row>
    <row r="16" ht="18" customHeight="1" spans="2:17">
      <c r="B16" s="41" t="s">
        <v>52</v>
      </c>
      <c r="C16" s="36">
        <f>D16+P16+Q16</f>
        <v>2.88</v>
      </c>
      <c r="D16" s="36">
        <f>E16+H16+I16+L16+M16+N16+O16</f>
        <v>2.88</v>
      </c>
      <c r="E16" s="36">
        <f>SUM(F16:G16)</f>
        <v>2.88</v>
      </c>
      <c r="F16" s="36">
        <v>2.88</v>
      </c>
      <c r="G16" s="36"/>
      <c r="H16" s="24"/>
      <c r="I16" s="24">
        <f>J16+K16</f>
        <v>0</v>
      </c>
      <c r="J16" s="24"/>
      <c r="K16" s="24"/>
      <c r="L16" s="24"/>
      <c r="M16" s="24"/>
      <c r="N16" s="24"/>
      <c r="O16" s="24"/>
      <c r="P16" s="24"/>
      <c r="Q16" s="24"/>
    </row>
    <row r="17" ht="18" customHeight="1" spans="2:17">
      <c r="B17" s="41" t="s">
        <v>53</v>
      </c>
      <c r="C17" s="36">
        <f>D17+P17+Q17</f>
        <v>55.48</v>
      </c>
      <c r="D17" s="36">
        <f>E17+H17+I17+L17+M17+N17+O17</f>
        <v>55.48</v>
      </c>
      <c r="E17" s="36">
        <f>SUM(F17:G17)</f>
        <v>55.48</v>
      </c>
      <c r="F17" s="36">
        <v>55.48</v>
      </c>
      <c r="G17" s="36"/>
      <c r="H17" s="24"/>
      <c r="I17" s="24">
        <f>J17+K17</f>
        <v>0</v>
      </c>
      <c r="J17" s="24"/>
      <c r="K17" s="24"/>
      <c r="L17" s="24"/>
      <c r="M17" s="24"/>
      <c r="N17" s="24"/>
      <c r="O17" s="24"/>
      <c r="P17" s="24"/>
      <c r="Q17" s="24"/>
    </row>
    <row r="18" ht="18" customHeight="1" spans="2:17">
      <c r="B18" s="41" t="s">
        <v>54</v>
      </c>
      <c r="C18" s="36">
        <f>D18+P18+Q18</f>
        <v>127.08</v>
      </c>
      <c r="D18" s="36">
        <f>E18+H18+I18+L18+M18+N18+O18</f>
        <v>127.08</v>
      </c>
      <c r="E18" s="36">
        <f>SUM(F18:G18)</f>
        <v>127.08</v>
      </c>
      <c r="F18" s="36">
        <f>F19</f>
        <v>127.08</v>
      </c>
      <c r="G18" s="36"/>
      <c r="H18" s="24"/>
      <c r="I18" s="24">
        <f>J18+K18</f>
        <v>0</v>
      </c>
      <c r="J18" s="24"/>
      <c r="K18" s="24"/>
      <c r="L18" s="24"/>
      <c r="M18" s="24"/>
      <c r="N18" s="24"/>
      <c r="O18" s="24"/>
      <c r="P18" s="24"/>
      <c r="Q18" s="24"/>
    </row>
    <row r="19" ht="18" customHeight="1" spans="2:17">
      <c r="B19" s="41" t="s">
        <v>55</v>
      </c>
      <c r="C19" s="36">
        <f>D19+P19+Q19</f>
        <v>127.08</v>
      </c>
      <c r="D19" s="36">
        <f>E19+H19+I19+L19+M19+N19+O19</f>
        <v>127.08</v>
      </c>
      <c r="E19" s="36">
        <f>SUM(F19:G19)</f>
        <v>127.08</v>
      </c>
      <c r="F19" s="36">
        <f>F20</f>
        <v>127.08</v>
      </c>
      <c r="G19" s="36"/>
      <c r="H19" s="24"/>
      <c r="I19" s="24">
        <f>J19+K19</f>
        <v>0</v>
      </c>
      <c r="J19" s="24"/>
      <c r="K19" s="24"/>
      <c r="L19" s="24"/>
      <c r="M19" s="24"/>
      <c r="N19" s="24"/>
      <c r="O19" s="24"/>
      <c r="P19" s="24"/>
      <c r="Q19" s="24"/>
    </row>
    <row r="20" ht="18" customHeight="1" spans="2:17">
      <c r="B20" s="41" t="s">
        <v>56</v>
      </c>
      <c r="C20" s="36">
        <f>D20+P20+Q20</f>
        <v>127.08</v>
      </c>
      <c r="D20" s="36">
        <f>E20+H20+I20+L20+M20+N20+O20</f>
        <v>127.08</v>
      </c>
      <c r="E20" s="36">
        <f>SUM(F20:G20)</f>
        <v>127.08</v>
      </c>
      <c r="F20" s="36">
        <v>127.08</v>
      </c>
      <c r="G20" s="36"/>
      <c r="H20" s="24"/>
      <c r="I20" s="24">
        <f>J20+K20</f>
        <v>0</v>
      </c>
      <c r="J20" s="24"/>
      <c r="K20" s="24"/>
      <c r="L20" s="24"/>
      <c r="M20" s="24"/>
      <c r="N20" s="24"/>
      <c r="O20" s="24"/>
      <c r="P20" s="24"/>
      <c r="Q20" s="24"/>
    </row>
    <row r="21" ht="18" customHeight="1" spans="2:17">
      <c r="B21" s="41" t="s">
        <v>57</v>
      </c>
      <c r="C21" s="36">
        <f>D21+P21+Q21</f>
        <v>1593.38</v>
      </c>
      <c r="D21" s="36">
        <f>E21+H21+I21+L21+M21+N21+O21</f>
        <v>1593.38</v>
      </c>
      <c r="E21" s="36">
        <f>SUM(F21:G21)</f>
        <v>1593.38</v>
      </c>
      <c r="F21" s="36">
        <f>F23+F24+F25</f>
        <v>1465.08</v>
      </c>
      <c r="G21" s="36">
        <f>G23+G24+G25</f>
        <v>128.3</v>
      </c>
      <c r="H21" s="24"/>
      <c r="I21" s="24">
        <f>J21+K21</f>
        <v>0</v>
      </c>
      <c r="J21" s="24"/>
      <c r="K21" s="24"/>
      <c r="L21" s="24"/>
      <c r="M21" s="24"/>
      <c r="N21" s="24"/>
      <c r="O21" s="24"/>
      <c r="P21" s="24"/>
      <c r="Q21" s="24"/>
    </row>
    <row r="22" ht="18" customHeight="1" spans="2:17">
      <c r="B22" s="41" t="s">
        <v>58</v>
      </c>
      <c r="C22" s="36">
        <f>SUM(E22)</f>
        <v>1593.38</v>
      </c>
      <c r="D22" s="36">
        <f>SUM(E22)</f>
        <v>1593.38</v>
      </c>
      <c r="E22" s="36">
        <f>SUM(F22:G22)</f>
        <v>1593.38</v>
      </c>
      <c r="F22" s="36">
        <f>SUM(F23:F25)</f>
        <v>1465.08</v>
      </c>
      <c r="G22" s="36">
        <f>SUM(G23:G25)</f>
        <v>128.3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ht="18" customHeight="1" spans="2:17">
      <c r="B23" s="41" t="s">
        <v>59</v>
      </c>
      <c r="C23" s="36">
        <f t="shared" ref="C23:C28" si="11">D23+P23+Q23</f>
        <v>66.86</v>
      </c>
      <c r="D23" s="36">
        <f t="shared" ref="D23:D28" si="12">E23+H23+I23+L23+M23+N23+O23</f>
        <v>66.86</v>
      </c>
      <c r="E23" s="36">
        <f>SUM(F23:G23)</f>
        <v>66.86</v>
      </c>
      <c r="F23" s="36">
        <v>66.86</v>
      </c>
      <c r="G23" s="36"/>
      <c r="H23" s="24"/>
      <c r="I23" s="24">
        <f t="shared" ref="I23:I28" si="13">J23+K23</f>
        <v>0</v>
      </c>
      <c r="J23" s="24"/>
      <c r="K23" s="24"/>
      <c r="L23" s="24"/>
      <c r="M23" s="24"/>
      <c r="N23" s="24"/>
      <c r="O23" s="24"/>
      <c r="P23" s="24"/>
      <c r="Q23" s="24"/>
    </row>
    <row r="24" ht="18" customHeight="1" spans="2:17">
      <c r="B24" s="41" t="s">
        <v>60</v>
      </c>
      <c r="C24" s="36">
        <f>D24+P24+Q24</f>
        <v>1398.22</v>
      </c>
      <c r="D24" s="36">
        <f>E24+H24+I24+L24+M24+N24+O24</f>
        <v>1398.22</v>
      </c>
      <c r="E24" s="36">
        <f>SUM(F24:G24)</f>
        <v>1398.22</v>
      </c>
      <c r="F24" s="53">
        <v>1398.22</v>
      </c>
      <c r="G24" s="36"/>
      <c r="H24" s="24"/>
      <c r="I24" s="24">
        <f>J24+K24</f>
        <v>0</v>
      </c>
      <c r="J24" s="24"/>
      <c r="K24" s="24"/>
      <c r="L24" s="24"/>
      <c r="M24" s="24"/>
      <c r="N24" s="24"/>
      <c r="O24" s="24"/>
      <c r="P24" s="24"/>
      <c r="Q24" s="24"/>
    </row>
    <row r="25" ht="18" customHeight="1" spans="2:17">
      <c r="B25" s="41" t="s">
        <v>61</v>
      </c>
      <c r="C25" s="36">
        <f>D25+P25+Q25</f>
        <v>128.3</v>
      </c>
      <c r="D25" s="36">
        <f>E25+H25+I25+L25+M25+N25+O25</f>
        <v>128.3</v>
      </c>
      <c r="E25" s="36">
        <f>SUM(F25:G25)</f>
        <v>128.3</v>
      </c>
      <c r="F25" s="36"/>
      <c r="G25" s="36">
        <v>128.3</v>
      </c>
      <c r="H25" s="24"/>
      <c r="I25" s="24">
        <f>J25+K25</f>
        <v>0</v>
      </c>
      <c r="J25" s="24"/>
      <c r="K25" s="24"/>
      <c r="L25" s="24"/>
      <c r="M25" s="24"/>
      <c r="N25" s="24"/>
      <c r="O25" s="24"/>
      <c r="P25" s="24"/>
      <c r="Q25" s="24"/>
    </row>
    <row r="26" ht="18" customHeight="1" spans="2:17">
      <c r="B26" s="41" t="s">
        <v>15</v>
      </c>
      <c r="C26" s="36">
        <f>D26+P26+Q26</f>
        <v>105.48</v>
      </c>
      <c r="D26" s="36">
        <f>E26+H26+I26+L26+M26+N26+O26</f>
        <v>105.48</v>
      </c>
      <c r="E26" s="36">
        <f>SUM(F26:G26)</f>
        <v>105.48</v>
      </c>
      <c r="F26" s="36">
        <f>F27</f>
        <v>105.48</v>
      </c>
      <c r="G26" s="36"/>
      <c r="H26" s="24"/>
      <c r="I26" s="24">
        <f>J26+K26</f>
        <v>0</v>
      </c>
      <c r="J26" s="24"/>
      <c r="K26" s="24"/>
      <c r="L26" s="24"/>
      <c r="M26" s="24"/>
      <c r="N26" s="24"/>
      <c r="O26" s="24"/>
      <c r="P26" s="24"/>
      <c r="Q26" s="24"/>
    </row>
    <row r="27" ht="18" customHeight="1" spans="2:17">
      <c r="B27" s="41" t="s">
        <v>62</v>
      </c>
      <c r="C27" s="36">
        <f>D27+P27+Q27</f>
        <v>105.48</v>
      </c>
      <c r="D27" s="36">
        <f>E27+H27+I27+L27+M27+N27+O27</f>
        <v>105.48</v>
      </c>
      <c r="E27" s="36">
        <f>SUM(F27:G27)</f>
        <v>105.48</v>
      </c>
      <c r="F27" s="36">
        <f>F28</f>
        <v>105.48</v>
      </c>
      <c r="G27" s="36"/>
      <c r="H27" s="24"/>
      <c r="I27" s="24">
        <f>J27+K27</f>
        <v>0</v>
      </c>
      <c r="J27" s="24"/>
      <c r="K27" s="24"/>
      <c r="L27" s="24"/>
      <c r="M27" s="24"/>
      <c r="N27" s="24"/>
      <c r="O27" s="24"/>
      <c r="P27" s="24"/>
      <c r="Q27" s="24"/>
    </row>
    <row r="28" ht="18" customHeight="1" spans="2:17">
      <c r="B28" s="41" t="s">
        <v>63</v>
      </c>
      <c r="C28" s="36">
        <f>D28+P28+Q28</f>
        <v>105.48</v>
      </c>
      <c r="D28" s="36">
        <f>E28+H28+I28+L28+M28+N28+O28</f>
        <v>105.48</v>
      </c>
      <c r="E28" s="36">
        <f>SUM(F28:G28)</f>
        <v>105.48</v>
      </c>
      <c r="F28" s="36">
        <v>105.48</v>
      </c>
      <c r="G28" s="36"/>
      <c r="H28" s="24"/>
      <c r="I28" s="24">
        <f>J28+K28</f>
        <v>0</v>
      </c>
      <c r="J28" s="24"/>
      <c r="K28" s="24"/>
      <c r="L28" s="24"/>
      <c r="M28" s="24"/>
      <c r="N28" s="24"/>
      <c r="O28" s="24"/>
      <c r="P28" s="24"/>
      <c r="Q28" s="24"/>
    </row>
    <row r="29" ht="18" customHeight="1" spans="2:17">
      <c r="B29" s="25" t="s">
        <v>33</v>
      </c>
      <c r="C29" s="24">
        <f>SUM(C6+C14+C18+C21+C26)</f>
        <v>2069.37</v>
      </c>
      <c r="D29" s="24">
        <f t="shared" ref="D29:K29" si="14">SUM(D6+D14+D18+D21+D26)</f>
        <v>2069.37</v>
      </c>
      <c r="E29" s="24">
        <f>SUM(E6+E14+E18+E21+E26)</f>
        <v>2069.37</v>
      </c>
      <c r="F29" s="24">
        <f>SUM(F6+F14+F18+F21+F26)</f>
        <v>1941.07</v>
      </c>
      <c r="G29" s="24">
        <f>SUM(G6+G14+G18+G21+G26)</f>
        <v>128.3</v>
      </c>
      <c r="H29" s="24">
        <f>SUM(H6+H14+H18+H21+H26)</f>
        <v>0</v>
      </c>
      <c r="I29" s="24">
        <f>SUM(I6+I14+I18+I21+I26)</f>
        <v>0</v>
      </c>
      <c r="J29" s="24">
        <f>SUM(J6+J14+J18+J21+J26)</f>
        <v>0</v>
      </c>
      <c r="K29" s="24">
        <f>SUM(K6+K14+K18+K21+K26)</f>
        <v>0</v>
      </c>
      <c r="L29" s="24"/>
      <c r="M29" s="24"/>
      <c r="N29" s="24"/>
      <c r="O29" s="24"/>
      <c r="P29" s="24"/>
      <c r="Q29" s="24"/>
    </row>
  </sheetData>
  <mergeCells count="15">
    <mergeCell ref="B1:Q1"/>
    <mergeCell ref="N2:Q2"/>
    <mergeCell ref="D3:O3"/>
    <mergeCell ref="E4:G4"/>
    <mergeCell ref="I4:K4"/>
    <mergeCell ref="B3:B5"/>
    <mergeCell ref="C3:C5"/>
    <mergeCell ref="D4:D5"/>
    <mergeCell ref="H4:H5"/>
    <mergeCell ref="L4:L5"/>
    <mergeCell ref="M4:M5"/>
    <mergeCell ref="N4:N5"/>
    <mergeCell ref="O4:O5"/>
    <mergeCell ref="P3:P5"/>
    <mergeCell ref="Q3:Q5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I30"/>
  <sheetViews>
    <sheetView showZeros="0" workbookViewId="0">
      <selection activeCell="A12" sqref="A12:D13"/>
    </sheetView>
  </sheetViews>
  <sheetFormatPr defaultColWidth="9" defaultRowHeight="13.5"/>
  <cols>
    <col min="1" max="1" width="41.5" customWidth="1"/>
    <col min="7" max="7" width="7.25" customWidth="1"/>
    <col min="8" max="8" width="7.63333333333333" customWidth="1"/>
    <col min="9" max="9" width="6.75" customWidth="1"/>
  </cols>
  <sheetData>
    <row r="2" ht="25.5" spans="1:9">
      <c r="A2" s="15" t="s">
        <v>64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2" t="s">
        <v>1</v>
      </c>
      <c r="I3" s="32"/>
    </row>
    <row r="4" s="30" customFormat="1" ht="28.5" customHeight="1" spans="1:9">
      <c r="A4" s="33" t="s">
        <v>28</v>
      </c>
      <c r="B4" s="33" t="s">
        <v>29</v>
      </c>
      <c r="C4" s="33" t="s">
        <v>65</v>
      </c>
      <c r="D4" s="33"/>
      <c r="E4" s="33"/>
      <c r="F4" s="33" t="s">
        <v>66</v>
      </c>
      <c r="G4" s="33" t="s">
        <v>67</v>
      </c>
      <c r="H4" s="33" t="s">
        <v>68</v>
      </c>
      <c r="I4" s="33" t="s">
        <v>69</v>
      </c>
    </row>
    <row r="5" s="30" customFormat="1" ht="40.5" customHeight="1" spans="1:9">
      <c r="A5" s="33"/>
      <c r="B5" s="33"/>
      <c r="C5" s="33" t="s">
        <v>33</v>
      </c>
      <c r="D5" s="33" t="s">
        <v>70</v>
      </c>
      <c r="E5" s="33" t="s">
        <v>71</v>
      </c>
      <c r="F5" s="33"/>
      <c r="G5" s="33"/>
      <c r="H5" s="33"/>
      <c r="I5" s="33"/>
    </row>
    <row r="6" ht="15.75" customHeight="1" spans="1:9">
      <c r="A6" s="41" t="s">
        <v>7</v>
      </c>
      <c r="B6" s="24">
        <v>185.07</v>
      </c>
      <c r="C6" s="24">
        <v>185.07</v>
      </c>
      <c r="D6" s="24">
        <v>185.07</v>
      </c>
      <c r="E6" s="24"/>
      <c r="F6" s="24"/>
      <c r="G6" s="24"/>
      <c r="H6" s="24"/>
      <c r="I6" s="24"/>
    </row>
    <row r="7" ht="15.75" customHeight="1" spans="1:9">
      <c r="A7" s="41" t="s">
        <v>44</v>
      </c>
      <c r="B7" s="24">
        <v>166.97</v>
      </c>
      <c r="C7" s="24">
        <v>166.97</v>
      </c>
      <c r="D7" s="24">
        <v>166.97</v>
      </c>
      <c r="E7" s="24"/>
      <c r="F7" s="24"/>
      <c r="G7" s="24"/>
      <c r="H7" s="24"/>
      <c r="I7" s="24"/>
    </row>
    <row r="8" ht="15.75" customHeight="1" spans="1:9">
      <c r="A8" s="41" t="s">
        <v>45</v>
      </c>
      <c r="B8" s="24">
        <v>24.17</v>
      </c>
      <c r="C8" s="24">
        <v>24.17</v>
      </c>
      <c r="D8" s="24">
        <v>24.17</v>
      </c>
      <c r="E8" s="24"/>
      <c r="F8" s="24"/>
      <c r="G8" s="24"/>
      <c r="H8" s="24"/>
      <c r="I8" s="24"/>
    </row>
    <row r="9" ht="15.75" customHeight="1" spans="1:9">
      <c r="A9" s="41" t="s">
        <v>72</v>
      </c>
      <c r="B9" s="24">
        <v>142.8</v>
      </c>
      <c r="C9" s="24">
        <v>142.8</v>
      </c>
      <c r="D9" s="24">
        <v>142.8</v>
      </c>
      <c r="E9" s="24"/>
      <c r="F9" s="24"/>
      <c r="G9" s="24"/>
      <c r="H9" s="24"/>
      <c r="I9" s="24"/>
    </row>
    <row r="10" ht="15.75" customHeight="1" spans="1:9">
      <c r="A10" s="41" t="s">
        <v>47</v>
      </c>
      <c r="B10" s="24">
        <v>6.86</v>
      </c>
      <c r="C10" s="24">
        <v>6.86</v>
      </c>
      <c r="D10" s="24">
        <v>6.86</v>
      </c>
      <c r="E10" s="24"/>
      <c r="F10" s="24"/>
      <c r="G10" s="24"/>
      <c r="H10" s="24"/>
      <c r="I10" s="24"/>
    </row>
    <row r="11" ht="15.75" customHeight="1" spans="1:9">
      <c r="A11" s="41" t="s">
        <v>48</v>
      </c>
      <c r="B11" s="24">
        <v>6.86</v>
      </c>
      <c r="C11" s="24">
        <v>6.86</v>
      </c>
      <c r="D11" s="24">
        <v>6.86</v>
      </c>
      <c r="E11" s="24"/>
      <c r="F11" s="24"/>
      <c r="G11" s="24"/>
      <c r="H11" s="24"/>
      <c r="I11" s="24"/>
    </row>
    <row r="12" ht="15.75" customHeight="1" spans="1:9">
      <c r="A12" s="42" t="s">
        <v>49</v>
      </c>
      <c r="B12" s="36">
        <v>11.24</v>
      </c>
      <c r="C12" s="36">
        <v>11.24</v>
      </c>
      <c r="D12" s="36">
        <v>11.24</v>
      </c>
      <c r="E12" s="24"/>
      <c r="F12" s="24"/>
      <c r="G12" s="24"/>
      <c r="H12" s="24"/>
      <c r="I12" s="24"/>
    </row>
    <row r="13" ht="15.75" customHeight="1" spans="1:9">
      <c r="A13" s="43" t="s">
        <v>49</v>
      </c>
      <c r="B13" s="36">
        <v>11.24</v>
      </c>
      <c r="C13" s="36">
        <v>11.24</v>
      </c>
      <c r="D13" s="36">
        <v>11.24</v>
      </c>
      <c r="E13" s="24"/>
      <c r="F13" s="24"/>
      <c r="G13" s="24"/>
      <c r="H13" s="24"/>
      <c r="I13" s="24"/>
    </row>
    <row r="14" ht="15.75" customHeight="1" spans="1:9">
      <c r="A14" s="41" t="s">
        <v>50</v>
      </c>
      <c r="B14" s="24">
        <f t="shared" ref="B14:B20" si="0">C14+F14+G14+H14+I14</f>
        <v>58.36</v>
      </c>
      <c r="C14" s="24">
        <f t="shared" ref="C14:C30" si="1">SUM(D14:E14)</f>
        <v>58.36</v>
      </c>
      <c r="D14" s="24">
        <v>58.36</v>
      </c>
      <c r="E14" s="24"/>
      <c r="F14" s="24"/>
      <c r="G14" s="24"/>
      <c r="H14" s="24"/>
      <c r="I14" s="24"/>
    </row>
    <row r="15" ht="15.75" customHeight="1" spans="1:9">
      <c r="A15" s="41" t="s">
        <v>51</v>
      </c>
      <c r="B15" s="24">
        <f>C15+F15+G15+H15+I15</f>
        <v>58.36</v>
      </c>
      <c r="C15" s="24">
        <f>SUM(D15:E15)</f>
        <v>58.36</v>
      </c>
      <c r="D15" s="24">
        <v>58.36</v>
      </c>
      <c r="E15" s="24"/>
      <c r="F15" s="24"/>
      <c r="G15" s="24"/>
      <c r="H15" s="24"/>
      <c r="I15" s="24"/>
    </row>
    <row r="16" ht="15.75" customHeight="1" spans="1:9">
      <c r="A16" s="41" t="s">
        <v>52</v>
      </c>
      <c r="B16" s="24">
        <f>C16+F16+G16+H16+I16</f>
        <v>2.88</v>
      </c>
      <c r="C16" s="24">
        <f>SUM(D16:E16)</f>
        <v>2.88</v>
      </c>
      <c r="D16" s="24">
        <v>2.88</v>
      </c>
      <c r="E16" s="24"/>
      <c r="F16" s="24"/>
      <c r="G16" s="24"/>
      <c r="H16" s="24"/>
      <c r="I16" s="24"/>
    </row>
    <row r="17" ht="15.75" customHeight="1" spans="1:9">
      <c r="A17" s="41" t="s">
        <v>53</v>
      </c>
      <c r="B17" s="24">
        <f>C17+F17+G17+H17+I17</f>
        <v>55.48</v>
      </c>
      <c r="C17" s="24">
        <f>SUM(D17:E17)</f>
        <v>55.48</v>
      </c>
      <c r="D17" s="24">
        <v>55.48</v>
      </c>
      <c r="E17" s="24"/>
      <c r="F17" s="24"/>
      <c r="G17" s="24"/>
      <c r="H17" s="24"/>
      <c r="I17" s="24"/>
    </row>
    <row r="18" ht="15.75" customHeight="1" spans="1:9">
      <c r="A18" s="41" t="s">
        <v>54</v>
      </c>
      <c r="B18" s="24">
        <f>C18+F18+G18+H18+I18</f>
        <v>127.08</v>
      </c>
      <c r="C18" s="24">
        <f>SUM(D18:E18)</f>
        <v>127.08</v>
      </c>
      <c r="D18" s="24">
        <v>127.08</v>
      </c>
      <c r="E18" s="24"/>
      <c r="F18" s="24"/>
      <c r="G18" s="24"/>
      <c r="H18" s="24"/>
      <c r="I18" s="24"/>
    </row>
    <row r="19" ht="15.75" customHeight="1" spans="1:9">
      <c r="A19" s="41" t="s">
        <v>55</v>
      </c>
      <c r="B19" s="24">
        <f>C19+F19+G19+H19+I19</f>
        <v>127.08</v>
      </c>
      <c r="C19" s="24">
        <f>SUM(D19:E19)</f>
        <v>127.08</v>
      </c>
      <c r="D19" s="24">
        <f>D20</f>
        <v>127.08</v>
      </c>
      <c r="E19" s="24"/>
      <c r="F19" s="24"/>
      <c r="G19" s="24"/>
      <c r="H19" s="24"/>
      <c r="I19" s="24"/>
    </row>
    <row r="20" ht="15.75" customHeight="1" spans="1:9">
      <c r="A20" s="41" t="s">
        <v>56</v>
      </c>
      <c r="B20" s="24">
        <f>C20+F20+G20+H20+I20</f>
        <v>127.08</v>
      </c>
      <c r="C20" s="24">
        <f>SUM(D20:E20)</f>
        <v>127.08</v>
      </c>
      <c r="D20" s="24">
        <v>127.08</v>
      </c>
      <c r="E20" s="24"/>
      <c r="F20" s="24"/>
      <c r="G20" s="24"/>
      <c r="H20" s="24"/>
      <c r="I20" s="24"/>
    </row>
    <row r="21" ht="15.75" customHeight="1" spans="1:9">
      <c r="A21" s="41" t="s">
        <v>57</v>
      </c>
      <c r="B21" s="24">
        <f>SUM(B22)</f>
        <v>1593.38</v>
      </c>
      <c r="C21" s="24">
        <f>SUM(C22)</f>
        <v>1593.38</v>
      </c>
      <c r="D21" s="24">
        <f>SUM(D22)</f>
        <v>1394.88</v>
      </c>
      <c r="E21" s="24">
        <f>SUM(E22)</f>
        <v>198.5</v>
      </c>
      <c r="F21" s="24"/>
      <c r="G21" s="24"/>
      <c r="H21" s="24"/>
      <c r="I21" s="24"/>
    </row>
    <row r="22" ht="15.75" customHeight="1" spans="1:9">
      <c r="A22" s="41" t="s">
        <v>58</v>
      </c>
      <c r="B22" s="24">
        <f>SUM(B23:B25)</f>
        <v>1593.38</v>
      </c>
      <c r="C22" s="24">
        <f>SUM(C23:C25)</f>
        <v>1593.38</v>
      </c>
      <c r="D22" s="24">
        <f>SUM(D23:D25)</f>
        <v>1394.88</v>
      </c>
      <c r="E22" s="24">
        <f>SUM(E23:E25)</f>
        <v>198.5</v>
      </c>
      <c r="F22" s="24"/>
      <c r="G22" s="24"/>
      <c r="H22" s="24"/>
      <c r="I22" s="24"/>
    </row>
    <row r="23" ht="15.75" customHeight="1" spans="1:9">
      <c r="A23" s="41" t="s">
        <v>59</v>
      </c>
      <c r="B23" s="24">
        <f t="shared" ref="B23:B29" si="2">C23+F23+G23+H23+I23</f>
        <v>66.86</v>
      </c>
      <c r="C23" s="24">
        <f t="shared" ref="C23:C29" si="3">SUM(D23:E23)</f>
        <v>66.86</v>
      </c>
      <c r="D23" s="24">
        <v>55.98</v>
      </c>
      <c r="E23" s="24">
        <v>10.88</v>
      </c>
      <c r="F23" s="24"/>
      <c r="G23" s="24"/>
      <c r="H23" s="24"/>
      <c r="I23" s="24"/>
    </row>
    <row r="24" ht="15.75" customHeight="1" spans="1:9">
      <c r="A24" s="41" t="s">
        <v>60</v>
      </c>
      <c r="B24" s="24">
        <f>C24+F24+G24+H24+I24</f>
        <v>1398.22</v>
      </c>
      <c r="C24" s="24">
        <f>SUM(D24:E24)</f>
        <v>1398.22</v>
      </c>
      <c r="D24" s="24">
        <v>1338.9</v>
      </c>
      <c r="E24" s="24">
        <v>59.32</v>
      </c>
      <c r="F24" s="24"/>
      <c r="G24" s="24"/>
      <c r="H24" s="24"/>
      <c r="I24" s="24"/>
    </row>
    <row r="25" ht="15.75" customHeight="1" spans="1:9">
      <c r="A25" s="41" t="s">
        <v>61</v>
      </c>
      <c r="B25" s="24">
        <f>C25+F25+G25+H25+I25</f>
        <v>128.3</v>
      </c>
      <c r="C25" s="24">
        <f>SUM(D25:E25)</f>
        <v>128.3</v>
      </c>
      <c r="D25" s="24"/>
      <c r="E25" s="24">
        <v>128.3</v>
      </c>
      <c r="F25" s="24"/>
      <c r="G25" s="24"/>
      <c r="H25" s="24"/>
      <c r="I25" s="24"/>
    </row>
    <row r="26" ht="15.75" customHeight="1" spans="1:9">
      <c r="A26" s="41" t="s">
        <v>15</v>
      </c>
      <c r="B26" s="24">
        <f>C26+F26+G26+H26+I26</f>
        <v>105.48</v>
      </c>
      <c r="C26" s="24">
        <f>SUM(D26:E26)</f>
        <v>105.48</v>
      </c>
      <c r="D26" s="24">
        <v>105.48</v>
      </c>
      <c r="E26" s="24"/>
      <c r="F26" s="24"/>
      <c r="G26" s="24"/>
      <c r="H26" s="24"/>
      <c r="I26" s="24"/>
    </row>
    <row r="27" ht="15.75" customHeight="1" spans="1:9">
      <c r="A27" s="41" t="s">
        <v>62</v>
      </c>
      <c r="B27" s="24">
        <f>C27+F27+G27+H27+I27</f>
        <v>105.48</v>
      </c>
      <c r="C27" s="24">
        <f>SUM(D27:E27)</f>
        <v>105.48</v>
      </c>
      <c r="D27" s="24">
        <f>D28</f>
        <v>105.48</v>
      </c>
      <c r="E27" s="24"/>
      <c r="F27" s="24"/>
      <c r="G27" s="24"/>
      <c r="H27" s="24"/>
      <c r="I27" s="24"/>
    </row>
    <row r="28" ht="15.75" customHeight="1" spans="1:9">
      <c r="A28" s="41" t="s">
        <v>63</v>
      </c>
      <c r="B28" s="24">
        <f>C28+F28+G28+H28+I28</f>
        <v>105.48</v>
      </c>
      <c r="C28" s="24">
        <f>SUM(D28:E28)</f>
        <v>105.48</v>
      </c>
      <c r="D28" s="24">
        <v>105.48</v>
      </c>
      <c r="E28" s="24"/>
      <c r="F28" s="24"/>
      <c r="G28" s="24"/>
      <c r="H28" s="24"/>
      <c r="I28" s="24"/>
    </row>
    <row r="29" ht="15.75" customHeight="1" spans="1:9">
      <c r="A29" s="24"/>
      <c r="B29" s="24">
        <f>C29+F29+G29+H29+I29</f>
        <v>0</v>
      </c>
      <c r="C29" s="24">
        <f>SUM(D29:E29)</f>
        <v>0</v>
      </c>
      <c r="D29" s="24"/>
      <c r="E29" s="24"/>
      <c r="F29" s="24"/>
      <c r="G29" s="24"/>
      <c r="H29" s="24"/>
      <c r="I29" s="24"/>
    </row>
    <row r="30" ht="15.75" customHeight="1" spans="1:9">
      <c r="A30" s="25" t="s">
        <v>33</v>
      </c>
      <c r="B30" s="24">
        <f>SUM(B6+B14+B18+B21+B26)</f>
        <v>2069.37</v>
      </c>
      <c r="C30" s="24">
        <f>SUM(C6+C14+C18+C21+C26)</f>
        <v>2069.37</v>
      </c>
      <c r="D30" s="24">
        <f>SUM(D6+D14+D18+D21+D26)</f>
        <v>1870.87</v>
      </c>
      <c r="E30" s="24">
        <f>SUM(E6+E14+E18+E21+E26)</f>
        <v>198.5</v>
      </c>
      <c r="F30" s="24"/>
      <c r="G30" s="24"/>
      <c r="H30" s="24"/>
      <c r="I30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82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F20"/>
  <sheetViews>
    <sheetView showZeros="0" workbookViewId="0">
      <selection activeCell="E3" sqref="E3:F3"/>
    </sheetView>
  </sheetViews>
  <sheetFormatPr defaultColWidth="9" defaultRowHeight="13.5" outlineLevelCol="5"/>
  <cols>
    <col min="1" max="1" width="27.1333333333333" customWidth="1"/>
    <col min="3" max="3" width="30.3333333333333" customWidth="1"/>
    <col min="5" max="5" width="11.3833333333333" customWidth="1"/>
    <col min="6" max="6" width="8.5" customWidth="1"/>
  </cols>
  <sheetData>
    <row r="2" ht="25.5" spans="1:6">
      <c r="A2" s="15" t="s">
        <v>73</v>
      </c>
      <c r="B2" s="15"/>
      <c r="C2" s="15"/>
      <c r="D2" s="15"/>
      <c r="E2" s="15"/>
      <c r="F2" s="15"/>
    </row>
    <row r="3" ht="26.25" customHeight="1" spans="5:6">
      <c r="E3" s="44" t="s">
        <v>1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0" customFormat="1" ht="53" customHeight="1" spans="1:6">
      <c r="A5" s="33" t="s">
        <v>4</v>
      </c>
      <c r="B5" s="33" t="s">
        <v>5</v>
      </c>
      <c r="C5" s="33" t="s">
        <v>4</v>
      </c>
      <c r="D5" s="33" t="s">
        <v>33</v>
      </c>
      <c r="E5" s="33" t="s">
        <v>74</v>
      </c>
      <c r="F5" s="33" t="s">
        <v>75</v>
      </c>
    </row>
    <row r="6" ht="21.75" customHeight="1" spans="1:6">
      <c r="A6" s="24" t="s">
        <v>6</v>
      </c>
      <c r="B6" s="24">
        <f>SUM(B7:B8)</f>
        <v>2069.37</v>
      </c>
      <c r="C6" s="41" t="s">
        <v>7</v>
      </c>
      <c r="D6" s="24">
        <v>185.07</v>
      </c>
      <c r="E6" s="24">
        <v>185.07</v>
      </c>
      <c r="F6" s="45"/>
    </row>
    <row r="7" ht="21.75" customHeight="1" spans="1:6">
      <c r="A7" s="46" t="s">
        <v>8</v>
      </c>
      <c r="B7" s="24">
        <v>1941.07</v>
      </c>
      <c r="C7" t="s">
        <v>9</v>
      </c>
      <c r="D7" s="24">
        <v>127.08</v>
      </c>
      <c r="E7" s="24">
        <v>127.08</v>
      </c>
      <c r="F7" s="45"/>
    </row>
    <row r="8" ht="21.75" customHeight="1" spans="1:6">
      <c r="A8" s="46" t="s">
        <v>10</v>
      </c>
      <c r="B8" s="24">
        <v>128.3</v>
      </c>
      <c r="C8" s="41" t="s">
        <v>11</v>
      </c>
      <c r="D8" s="24">
        <v>58.36</v>
      </c>
      <c r="E8" s="24">
        <v>58.36</v>
      </c>
      <c r="F8" s="45"/>
    </row>
    <row r="9" ht="21.75" customHeight="1" spans="1:6">
      <c r="A9" s="24" t="s">
        <v>12</v>
      </c>
      <c r="B9" s="24"/>
      <c r="C9" s="41" t="s">
        <v>13</v>
      </c>
      <c r="D9" s="24">
        <v>1593.38</v>
      </c>
      <c r="E9" s="24">
        <v>1593.38</v>
      </c>
      <c r="F9" s="45"/>
    </row>
    <row r="10" ht="21.75" customHeight="1" spans="1:6">
      <c r="A10" s="24" t="s">
        <v>14</v>
      </c>
      <c r="B10" s="24"/>
      <c r="C10" s="41" t="s">
        <v>15</v>
      </c>
      <c r="D10" s="24">
        <v>105.48</v>
      </c>
      <c r="E10" s="24">
        <v>105.48</v>
      </c>
      <c r="F10" s="45"/>
    </row>
    <row r="11" ht="21.75" customHeight="1" spans="1:6">
      <c r="A11" s="24"/>
      <c r="B11" s="45"/>
      <c r="C11" s="24"/>
      <c r="D11" s="45">
        <f t="shared" ref="D7:D20" si="0">E11+F11</f>
        <v>0</v>
      </c>
      <c r="E11" s="45"/>
      <c r="F11" s="45"/>
    </row>
    <row r="12" ht="21.75" customHeight="1" spans="1:6">
      <c r="A12" s="24"/>
      <c r="B12" s="45"/>
      <c r="C12" s="24"/>
      <c r="D12" s="45">
        <f>E12+F12</f>
        <v>0</v>
      </c>
      <c r="E12" s="45"/>
      <c r="F12" s="45"/>
    </row>
    <row r="13" ht="21.75" customHeight="1" spans="1:6">
      <c r="A13" s="24"/>
      <c r="B13" s="45"/>
      <c r="C13" s="24"/>
      <c r="D13" s="45">
        <f>E13+F13</f>
        <v>0</v>
      </c>
      <c r="E13" s="45"/>
      <c r="F13" s="45"/>
    </row>
    <row r="14" ht="21.75" customHeight="1" spans="1:6">
      <c r="A14" s="24"/>
      <c r="B14" s="45"/>
      <c r="C14" s="24"/>
      <c r="D14" s="45">
        <f>E14+F14</f>
        <v>0</v>
      </c>
      <c r="E14" s="45"/>
      <c r="F14" s="45"/>
    </row>
    <row r="15" ht="21.75" customHeight="1" spans="1:6">
      <c r="A15" s="24"/>
      <c r="B15" s="45"/>
      <c r="C15" s="24"/>
      <c r="D15" s="45">
        <f>E15+F15</f>
        <v>0</v>
      </c>
      <c r="E15" s="45"/>
      <c r="F15" s="45"/>
    </row>
    <row r="16" ht="21.75" customHeight="1" spans="1:6">
      <c r="A16" s="25" t="s">
        <v>20</v>
      </c>
      <c r="B16" s="47">
        <f>B6+B9</f>
        <v>2069.37</v>
      </c>
      <c r="C16" s="25" t="s">
        <v>21</v>
      </c>
      <c r="D16" s="45">
        <f>E16+F16</f>
        <v>2069.37</v>
      </c>
      <c r="E16" s="45">
        <f>SUM(E6:E15)</f>
        <v>2069.37</v>
      </c>
      <c r="F16" s="45"/>
    </row>
    <row r="17" ht="21.75" customHeight="1" spans="1:6">
      <c r="A17" s="27" t="s">
        <v>24</v>
      </c>
      <c r="B17" s="45"/>
      <c r="C17" s="27" t="s">
        <v>23</v>
      </c>
      <c r="D17" s="45">
        <f>E17+F17</f>
        <v>0</v>
      </c>
      <c r="E17" s="45"/>
      <c r="F17" s="45"/>
    </row>
    <row r="18" ht="21.75" customHeight="1" spans="1:6">
      <c r="A18" s="27" t="s">
        <v>76</v>
      </c>
      <c r="B18" s="45"/>
      <c r="C18" s="24"/>
      <c r="D18" s="45">
        <f>E18+F18</f>
        <v>0</v>
      </c>
      <c r="E18" s="45"/>
      <c r="F18" s="45"/>
    </row>
    <row r="19" ht="21.75" customHeight="1" spans="1:6">
      <c r="A19" s="27" t="s">
        <v>77</v>
      </c>
      <c r="B19" s="45"/>
      <c r="C19" s="24"/>
      <c r="D19" s="45">
        <f>E19+F19</f>
        <v>0</v>
      </c>
      <c r="E19" s="45"/>
      <c r="F19" s="45"/>
    </row>
    <row r="20" ht="21.75" customHeight="1" spans="1:6">
      <c r="A20" s="25" t="s">
        <v>25</v>
      </c>
      <c r="B20" s="47">
        <f>B16+B17+B18+B19</f>
        <v>2069.37</v>
      </c>
      <c r="C20" s="25" t="s">
        <v>26</v>
      </c>
      <c r="D20" s="45">
        <f>E20+F20</f>
        <v>2069.37</v>
      </c>
      <c r="E20" s="45">
        <f t="shared" ref="E20:F20" si="1">E16+E17</f>
        <v>2069.37</v>
      </c>
      <c r="F20" s="45">
        <f>F16+F17</f>
        <v>0</v>
      </c>
    </row>
  </sheetData>
  <mergeCells count="4">
    <mergeCell ref="A2:F2"/>
    <mergeCell ref="E3:F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scale="93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F29"/>
  <sheetViews>
    <sheetView showZeros="0" workbookViewId="0">
      <selection activeCell="A14" sqref="14:15"/>
    </sheetView>
  </sheetViews>
  <sheetFormatPr defaultColWidth="9" defaultRowHeight="13.5" outlineLevelCol="5"/>
  <cols>
    <col min="1" max="1" width="44.4416666666667" customWidth="1"/>
    <col min="2" max="2" width="11.8833333333333" customWidth="1"/>
    <col min="3" max="3" width="11" customWidth="1"/>
    <col min="4" max="4" width="9.88333333333333" customWidth="1"/>
    <col min="5" max="5" width="10.1333333333333" customWidth="1"/>
    <col min="6" max="6" width="11" customWidth="1"/>
  </cols>
  <sheetData>
    <row r="2" ht="25.5" spans="1:6">
      <c r="A2" s="15" t="s">
        <v>78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0" customFormat="1" ht="21.75" customHeight="1" spans="1:6">
      <c r="A4" s="33" t="s">
        <v>28</v>
      </c>
      <c r="B4" s="33" t="s">
        <v>29</v>
      </c>
      <c r="C4" s="33" t="s">
        <v>65</v>
      </c>
      <c r="D4" s="33"/>
      <c r="E4" s="33"/>
      <c r="F4" s="17" t="s">
        <v>66</v>
      </c>
    </row>
    <row r="5" s="30" customFormat="1" ht="27" customHeight="1" spans="1:6">
      <c r="A5" s="33"/>
      <c r="B5" s="33"/>
      <c r="C5" s="33" t="s">
        <v>33</v>
      </c>
      <c r="D5" s="33" t="s">
        <v>70</v>
      </c>
      <c r="E5" s="33" t="s">
        <v>71</v>
      </c>
      <c r="F5" s="40"/>
    </row>
    <row r="6" ht="18" customHeight="1" spans="1:6">
      <c r="A6" s="41" t="s">
        <v>7</v>
      </c>
      <c r="B6" s="24">
        <v>185.07</v>
      </c>
      <c r="C6" s="24">
        <v>185.07</v>
      </c>
      <c r="D6" s="24">
        <v>185.07</v>
      </c>
      <c r="E6" s="24"/>
      <c r="F6" s="24"/>
    </row>
    <row r="7" ht="18" customHeight="1" spans="1:6">
      <c r="A7" s="41" t="s">
        <v>44</v>
      </c>
      <c r="B7" s="24">
        <v>166.97</v>
      </c>
      <c r="C7" s="24">
        <v>166.97</v>
      </c>
      <c r="D7" s="24">
        <v>166.97</v>
      </c>
      <c r="E7" s="24"/>
      <c r="F7" s="24"/>
    </row>
    <row r="8" ht="18" customHeight="1" spans="1:6">
      <c r="A8" s="41" t="s">
        <v>45</v>
      </c>
      <c r="B8" s="24">
        <v>24.17</v>
      </c>
      <c r="C8" s="24">
        <v>24.17</v>
      </c>
      <c r="D8" s="24">
        <v>24.17</v>
      </c>
      <c r="E8" s="24"/>
      <c r="F8" s="24"/>
    </row>
    <row r="9" ht="18" customHeight="1" spans="1:6">
      <c r="A9" s="41" t="s">
        <v>72</v>
      </c>
      <c r="B9" s="24">
        <v>142.8</v>
      </c>
      <c r="C9" s="24">
        <v>142.8</v>
      </c>
      <c r="D9" s="24">
        <v>142.8</v>
      </c>
      <c r="E9" s="24"/>
      <c r="F9" s="24"/>
    </row>
    <row r="10" ht="18" customHeight="1" spans="1:6">
      <c r="A10" s="41" t="s">
        <v>47</v>
      </c>
      <c r="B10" s="24">
        <v>6.86</v>
      </c>
      <c r="C10" s="24">
        <v>6.86</v>
      </c>
      <c r="D10" s="24">
        <v>6.86</v>
      </c>
      <c r="E10" s="24"/>
      <c r="F10" s="24"/>
    </row>
    <row r="11" ht="18" customHeight="1" spans="1:6">
      <c r="A11" s="41" t="s">
        <v>48</v>
      </c>
      <c r="B11" s="24">
        <v>6.86</v>
      </c>
      <c r="C11" s="24">
        <v>6.86</v>
      </c>
      <c r="D11" s="24">
        <v>6.86</v>
      </c>
      <c r="E11" s="24"/>
      <c r="F11" s="24"/>
    </row>
    <row r="12" ht="18" customHeight="1" spans="1:6">
      <c r="A12" s="42" t="s">
        <v>49</v>
      </c>
      <c r="B12" s="36">
        <v>11.24</v>
      </c>
      <c r="C12" s="36">
        <v>11.24</v>
      </c>
      <c r="D12" s="36">
        <v>11.24</v>
      </c>
      <c r="E12" s="24"/>
      <c r="F12" s="24"/>
    </row>
    <row r="13" ht="18" customHeight="1" spans="1:6">
      <c r="A13" s="43" t="s">
        <v>49</v>
      </c>
      <c r="B13" s="36">
        <v>11.24</v>
      </c>
      <c r="C13" s="36">
        <v>11.24</v>
      </c>
      <c r="D13" s="36">
        <v>11.24</v>
      </c>
      <c r="E13" s="24"/>
      <c r="F13" s="24"/>
    </row>
    <row r="14" ht="18" customHeight="1" spans="1:6">
      <c r="A14" s="41" t="s">
        <v>50</v>
      </c>
      <c r="B14" s="24">
        <f t="shared" ref="B14:B16" si="0">C14+F14</f>
        <v>58.36</v>
      </c>
      <c r="C14" s="24">
        <f>SUM(D14:E14)</f>
        <v>58.36</v>
      </c>
      <c r="D14" s="24">
        <f t="shared" ref="D14:D19" si="1">D15</f>
        <v>58.36</v>
      </c>
      <c r="E14" s="24"/>
      <c r="F14" s="24"/>
    </row>
    <row r="15" ht="18" customHeight="1" spans="1:6">
      <c r="A15" s="41" t="s">
        <v>51</v>
      </c>
      <c r="B15" s="24">
        <f>C15+F15</f>
        <v>58.36</v>
      </c>
      <c r="C15" s="24">
        <f>SUM(D15:E15)</f>
        <v>58.36</v>
      </c>
      <c r="D15" s="24">
        <f>D16+D17</f>
        <v>58.36</v>
      </c>
      <c r="E15" s="24"/>
      <c r="F15" s="24"/>
    </row>
    <row r="16" ht="18" customHeight="1" spans="1:6">
      <c r="A16" s="41" t="s">
        <v>52</v>
      </c>
      <c r="B16" s="24">
        <f>C16+F16</f>
        <v>2.88</v>
      </c>
      <c r="C16" s="24">
        <f t="shared" ref="C16:C28" si="2">SUM(D16:E16)</f>
        <v>2.88</v>
      </c>
      <c r="D16" s="24">
        <v>2.88</v>
      </c>
      <c r="E16" s="24"/>
      <c r="F16" s="24"/>
    </row>
    <row r="17" ht="18" customHeight="1" spans="1:6">
      <c r="A17" s="41" t="s">
        <v>53</v>
      </c>
      <c r="B17" s="24">
        <f t="shared" ref="B17:B27" si="3">C17+F17</f>
        <v>55.48</v>
      </c>
      <c r="C17" s="24">
        <f>SUM(D17:E17)</f>
        <v>55.48</v>
      </c>
      <c r="D17" s="24">
        <v>55.48</v>
      </c>
      <c r="E17" s="24"/>
      <c r="F17" s="24"/>
    </row>
    <row r="18" ht="18" customHeight="1" spans="1:6">
      <c r="A18" s="41" t="s">
        <v>54</v>
      </c>
      <c r="B18" s="24">
        <f>C18+F18</f>
        <v>127.08</v>
      </c>
      <c r="C18" s="24">
        <f>SUM(D18:E18)</f>
        <v>127.08</v>
      </c>
      <c r="D18" s="24">
        <f>D19</f>
        <v>127.08</v>
      </c>
      <c r="E18" s="24"/>
      <c r="F18" s="24"/>
    </row>
    <row r="19" ht="18" customHeight="1" spans="1:6">
      <c r="A19" s="41" t="s">
        <v>55</v>
      </c>
      <c r="B19" s="24">
        <f>C19+F19</f>
        <v>127.08</v>
      </c>
      <c r="C19" s="24">
        <f>SUM(D19:E19)</f>
        <v>127.08</v>
      </c>
      <c r="D19" s="24">
        <f>D20</f>
        <v>127.08</v>
      </c>
      <c r="E19" s="24"/>
      <c r="F19" s="24"/>
    </row>
    <row r="20" ht="18" customHeight="1" spans="1:6">
      <c r="A20" s="41" t="s">
        <v>56</v>
      </c>
      <c r="B20" s="24">
        <f>C20+F20</f>
        <v>127.08</v>
      </c>
      <c r="C20" s="24">
        <f>SUM(D20:E20)</f>
        <v>127.08</v>
      </c>
      <c r="D20" s="24">
        <v>127.08</v>
      </c>
      <c r="E20" s="24"/>
      <c r="F20" s="24"/>
    </row>
    <row r="21" ht="18" customHeight="1" spans="1:6">
      <c r="A21" s="41" t="s">
        <v>57</v>
      </c>
      <c r="B21" s="24">
        <f>C21+F21</f>
        <v>1593.38</v>
      </c>
      <c r="C21" s="24">
        <f>SUM(D21:E21)</f>
        <v>1593.38</v>
      </c>
      <c r="D21" s="24">
        <f>D22+D23+D24</f>
        <v>1394.88</v>
      </c>
      <c r="E21" s="24">
        <f>E22+E23+E24</f>
        <v>198.5</v>
      </c>
      <c r="F21" s="24"/>
    </row>
    <row r="22" ht="18" customHeight="1" spans="1:6">
      <c r="A22" s="41" t="s">
        <v>79</v>
      </c>
      <c r="B22" s="24">
        <f>C22+F22</f>
        <v>66.86</v>
      </c>
      <c r="C22" s="24">
        <f>SUM(D22:E22)</f>
        <v>66.86</v>
      </c>
      <c r="D22" s="24">
        <v>55.98</v>
      </c>
      <c r="E22" s="24">
        <v>10.88</v>
      </c>
      <c r="F22" s="24"/>
    </row>
    <row r="23" ht="18" customHeight="1" spans="1:6">
      <c r="A23" s="41" t="s">
        <v>80</v>
      </c>
      <c r="B23" s="24">
        <f>C23+F23</f>
        <v>1398.22</v>
      </c>
      <c r="C23" s="24">
        <f>SUM(D23:E23)</f>
        <v>1398.22</v>
      </c>
      <c r="D23" s="24">
        <v>1338.9</v>
      </c>
      <c r="E23" s="24">
        <v>59.32</v>
      </c>
      <c r="F23" s="24"/>
    </row>
    <row r="24" ht="18" customHeight="1" spans="1:6">
      <c r="A24" s="41" t="s">
        <v>81</v>
      </c>
      <c r="B24" s="24">
        <f>C24+F24</f>
        <v>128.3</v>
      </c>
      <c r="C24" s="24">
        <f>SUM(D24:E24)</f>
        <v>128.3</v>
      </c>
      <c r="D24" s="24"/>
      <c r="E24" s="24">
        <v>128.3</v>
      </c>
      <c r="F24" s="24"/>
    </row>
    <row r="25" ht="18" customHeight="1" spans="1:6">
      <c r="A25" s="41" t="s">
        <v>15</v>
      </c>
      <c r="B25" s="24">
        <f>C25+F25</f>
        <v>105.48</v>
      </c>
      <c r="C25" s="24">
        <f>SUM(D25:E25)</f>
        <v>105.48</v>
      </c>
      <c r="D25" s="24">
        <f>D26</f>
        <v>105.48</v>
      </c>
      <c r="E25" s="24"/>
      <c r="F25" s="24"/>
    </row>
    <row r="26" ht="18" customHeight="1" spans="1:6">
      <c r="A26" s="41" t="s">
        <v>62</v>
      </c>
      <c r="B26" s="24">
        <f>C26+F26</f>
        <v>105.48</v>
      </c>
      <c r="C26" s="24">
        <f>SUM(D26:E26)</f>
        <v>105.48</v>
      </c>
      <c r="D26" s="24">
        <f>D27</f>
        <v>105.48</v>
      </c>
      <c r="E26" s="24"/>
      <c r="F26" s="24"/>
    </row>
    <row r="27" ht="18" customHeight="1" spans="1:6">
      <c r="A27" s="41" t="s">
        <v>63</v>
      </c>
      <c r="B27" s="24">
        <f>C27+F27</f>
        <v>105.48</v>
      </c>
      <c r="C27" s="24">
        <f>SUM(D27:E27)</f>
        <v>105.48</v>
      </c>
      <c r="D27" s="24">
        <v>105.48</v>
      </c>
      <c r="E27" s="24"/>
      <c r="F27" s="24"/>
    </row>
    <row r="28" ht="18" customHeight="1" spans="1:6">
      <c r="A28" s="41"/>
      <c r="B28" s="24"/>
      <c r="C28" s="24"/>
      <c r="D28" s="24"/>
      <c r="E28" s="24"/>
      <c r="F28" s="24"/>
    </row>
    <row r="29" ht="18" customHeight="1" spans="1:6">
      <c r="A29" s="25" t="s">
        <v>33</v>
      </c>
      <c r="B29" s="24">
        <f>C29+F29</f>
        <v>2069.37</v>
      </c>
      <c r="C29" s="24">
        <f>SUM(D29:E29)</f>
        <v>2069.37</v>
      </c>
      <c r="D29" s="24">
        <f>D6+D14+D18+D21+D25</f>
        <v>1870.87</v>
      </c>
      <c r="E29" s="24">
        <f>E6+E14+E18+E21+E25</f>
        <v>198.5</v>
      </c>
      <c r="F29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37"/>
  <sheetViews>
    <sheetView showZeros="0" workbookViewId="0">
      <pane ySplit="5" topLeftCell="A24" activePane="bottomLeft" state="frozen"/>
      <selection/>
      <selection pane="bottomLeft" activeCell="A37" sqref="37:37"/>
    </sheetView>
  </sheetViews>
  <sheetFormatPr defaultColWidth="9" defaultRowHeight="13.5" outlineLevelCol="5"/>
  <cols>
    <col min="1" max="1" width="34.1333333333333" style="30" customWidth="1"/>
    <col min="2" max="2" width="12.3833333333333" customWidth="1"/>
  </cols>
  <sheetData>
    <row r="2" ht="25.5" spans="1:6">
      <c r="A2" s="31" t="s">
        <v>82</v>
      </c>
      <c r="B2" s="31"/>
      <c r="C2" s="31"/>
      <c r="D2" s="31"/>
      <c r="E2" s="31"/>
      <c r="F2" s="31"/>
    </row>
    <row r="3" ht="24" customHeight="1" spans="5:6">
      <c r="E3" s="32" t="s">
        <v>1</v>
      </c>
      <c r="F3" s="32"/>
    </row>
    <row r="4" ht="30" customHeight="1" spans="1:6">
      <c r="A4" s="33" t="s">
        <v>83</v>
      </c>
      <c r="B4" s="18" t="s">
        <v>29</v>
      </c>
      <c r="C4" s="23" t="s">
        <v>65</v>
      </c>
      <c r="D4" s="23"/>
      <c r="E4" s="23"/>
      <c r="F4" s="33" t="s">
        <v>66</v>
      </c>
    </row>
    <row r="5" ht="25.5" customHeight="1" spans="1:6">
      <c r="A5" s="33"/>
      <c r="B5" s="22"/>
      <c r="C5" s="23" t="s">
        <v>33</v>
      </c>
      <c r="D5" s="23" t="s">
        <v>70</v>
      </c>
      <c r="E5" s="23" t="s">
        <v>71</v>
      </c>
      <c r="F5" s="23"/>
    </row>
    <row r="6" ht="18" customHeight="1" spans="1:6">
      <c r="A6" s="34" t="s">
        <v>84</v>
      </c>
      <c r="B6" s="24">
        <f t="shared" ref="B6:F6" si="0">SUM(B7:B14)</f>
        <v>1846.7</v>
      </c>
      <c r="C6" s="24">
        <f>SUM(C7:C14)</f>
        <v>1846.7</v>
      </c>
      <c r="D6" s="24">
        <f>SUM(D7:D14)</f>
        <v>1846.7</v>
      </c>
      <c r="E6" s="24">
        <f>SUM(E7:E14)</f>
        <v>0</v>
      </c>
      <c r="F6" s="24">
        <f>SUM(F7:F14)</f>
        <v>0</v>
      </c>
    </row>
    <row r="7" ht="18" customHeight="1" spans="1:6">
      <c r="A7" s="35" t="s">
        <v>85</v>
      </c>
      <c r="B7" s="24">
        <f t="shared" ref="B7:B14" si="1">C7+F7</f>
        <v>1034.93</v>
      </c>
      <c r="C7" s="24">
        <f t="shared" ref="C7:C14" si="2">SUM(D7:E7)</f>
        <v>1034.93</v>
      </c>
      <c r="D7" s="36">
        <v>1034.93</v>
      </c>
      <c r="E7" s="24"/>
      <c r="F7" s="24"/>
    </row>
    <row r="8" ht="18" customHeight="1" spans="1:6">
      <c r="A8" s="35" t="s">
        <v>86</v>
      </c>
      <c r="B8" s="24">
        <f>C8+F8</f>
        <v>487.03</v>
      </c>
      <c r="C8" s="24">
        <f>SUM(D8:E8)</f>
        <v>487.03</v>
      </c>
      <c r="D8" s="36">
        <v>487.03</v>
      </c>
      <c r="E8" s="24"/>
      <c r="F8" s="24"/>
    </row>
    <row r="9" ht="18" customHeight="1" spans="1:6">
      <c r="A9" s="35" t="s">
        <v>87</v>
      </c>
      <c r="B9" s="24">
        <f>C9+F9</f>
        <v>142.8</v>
      </c>
      <c r="C9" s="24">
        <f>SUM(D9:E9)</f>
        <v>142.8</v>
      </c>
      <c r="D9" s="36">
        <v>142.8</v>
      </c>
      <c r="E9" s="24"/>
      <c r="F9" s="24"/>
    </row>
    <row r="10" ht="18" customHeight="1" spans="1:6">
      <c r="A10" s="35" t="s">
        <v>88</v>
      </c>
      <c r="B10" s="24">
        <f>C10+F10</f>
        <v>58.36</v>
      </c>
      <c r="C10" s="24">
        <f>SUM(D10:E10)</f>
        <v>58.36</v>
      </c>
      <c r="D10" s="36">
        <v>58.36</v>
      </c>
      <c r="E10" s="24"/>
      <c r="F10" s="24"/>
    </row>
    <row r="11" ht="18" customHeight="1" spans="1:6">
      <c r="A11" s="35" t="s">
        <v>89</v>
      </c>
      <c r="B11" s="24">
        <f>C11+F11</f>
        <v>11.24</v>
      </c>
      <c r="C11" s="24">
        <f>SUM(D11:E11)</f>
        <v>11.24</v>
      </c>
      <c r="D11" s="36">
        <v>11.24</v>
      </c>
      <c r="E11" s="24"/>
      <c r="F11" s="24"/>
    </row>
    <row r="12" ht="18" customHeight="1" spans="1:6">
      <c r="A12" s="35" t="s">
        <v>90</v>
      </c>
      <c r="B12" s="24">
        <f>C12+F12</f>
        <v>105.48</v>
      </c>
      <c r="C12" s="24">
        <f>SUM(D12:E12)</f>
        <v>105.48</v>
      </c>
      <c r="D12" s="36">
        <v>105.48</v>
      </c>
      <c r="E12" s="24"/>
      <c r="F12" s="24"/>
    </row>
    <row r="13" ht="18" customHeight="1" spans="1:6">
      <c r="A13" s="35" t="s">
        <v>91</v>
      </c>
      <c r="B13" s="24">
        <f>C13+F13</f>
        <v>0</v>
      </c>
      <c r="C13" s="24">
        <f>SUM(D13:E13)</f>
        <v>0</v>
      </c>
      <c r="D13" s="24"/>
      <c r="E13" s="24"/>
      <c r="F13" s="24"/>
    </row>
    <row r="14" ht="18" customHeight="1" spans="1:6">
      <c r="A14" s="35" t="s">
        <v>92</v>
      </c>
      <c r="B14" s="24">
        <f>C14+F14</f>
        <v>6.86</v>
      </c>
      <c r="C14" s="24">
        <f>SUM(D14:E14)</f>
        <v>6.86</v>
      </c>
      <c r="D14" s="36">
        <v>6.86</v>
      </c>
      <c r="E14" s="24"/>
      <c r="F14" s="24"/>
    </row>
    <row r="15" ht="18" customHeight="1" spans="1:6">
      <c r="A15" s="34" t="s">
        <v>93</v>
      </c>
      <c r="B15" s="24">
        <f t="shared" ref="B15:F15" si="3">SUM(B16:B32)</f>
        <v>198.5</v>
      </c>
      <c r="C15" s="24">
        <f>SUM(C16:C32)</f>
        <v>198.5</v>
      </c>
      <c r="D15" s="24">
        <f>SUM(D16:D32)</f>
        <v>0</v>
      </c>
      <c r="E15" s="24">
        <f>SUM(E16:E32)</f>
        <v>198.5</v>
      </c>
      <c r="F15" s="24">
        <f>SUM(F16:F32)</f>
        <v>0</v>
      </c>
    </row>
    <row r="16" ht="18" customHeight="1" spans="1:6">
      <c r="A16" s="35" t="s">
        <v>94</v>
      </c>
      <c r="B16" s="24">
        <f t="shared" ref="B16:B32" si="4">C16+F16</f>
        <v>32.8</v>
      </c>
      <c r="C16" s="24">
        <f t="shared" ref="C16:C32" si="5">SUM(D16:E16)</f>
        <v>32.8</v>
      </c>
      <c r="D16" s="24"/>
      <c r="E16" s="24">
        <v>32.8</v>
      </c>
      <c r="F16" s="24"/>
    </row>
    <row r="17" ht="18" customHeight="1" spans="1:6">
      <c r="A17" s="35" t="s">
        <v>95</v>
      </c>
      <c r="B17" s="24">
        <f>C17+F17</f>
        <v>6</v>
      </c>
      <c r="C17" s="24">
        <f>SUM(D17:E17)</f>
        <v>6</v>
      </c>
      <c r="D17" s="24"/>
      <c r="E17" s="24">
        <v>6</v>
      </c>
      <c r="F17" s="24"/>
    </row>
    <row r="18" ht="18" customHeight="1" spans="1:6">
      <c r="A18" s="35" t="s">
        <v>96</v>
      </c>
      <c r="B18" s="24">
        <f>C18+F18</f>
        <v>0.7</v>
      </c>
      <c r="C18" s="24">
        <f>SUM(D18:E18)</f>
        <v>0.7</v>
      </c>
      <c r="D18" s="24"/>
      <c r="E18" s="24">
        <v>0.7</v>
      </c>
      <c r="F18" s="24"/>
    </row>
    <row r="19" ht="18" customHeight="1" spans="1:6">
      <c r="A19" s="35" t="s">
        <v>97</v>
      </c>
      <c r="B19" s="24">
        <f>C19+F19</f>
        <v>1.5</v>
      </c>
      <c r="C19" s="24">
        <f>SUM(D19:E19)</f>
        <v>1.5</v>
      </c>
      <c r="D19" s="24"/>
      <c r="E19" s="24">
        <v>1.5</v>
      </c>
      <c r="F19" s="24"/>
    </row>
    <row r="20" ht="18" customHeight="1" spans="1:6">
      <c r="A20" s="35" t="s">
        <v>98</v>
      </c>
      <c r="B20" s="24">
        <f>C20+F20</f>
        <v>2.5</v>
      </c>
      <c r="C20" s="24">
        <f>SUM(D20:E20)</f>
        <v>2.5</v>
      </c>
      <c r="D20" s="24"/>
      <c r="E20" s="24">
        <v>2.5</v>
      </c>
      <c r="F20" s="24"/>
    </row>
    <row r="21" ht="18" customHeight="1" spans="1:6">
      <c r="A21" s="35" t="s">
        <v>99</v>
      </c>
      <c r="B21" s="24">
        <f>C21+F21</f>
        <v>9</v>
      </c>
      <c r="C21" s="24">
        <f>SUM(D21:E21)</f>
        <v>9</v>
      </c>
      <c r="D21" s="24"/>
      <c r="E21" s="24">
        <v>9</v>
      </c>
      <c r="F21" s="24"/>
    </row>
    <row r="22" ht="18" customHeight="1" spans="1:6">
      <c r="A22" s="35" t="s">
        <v>100</v>
      </c>
      <c r="B22" s="24">
        <f>C22+F22</f>
        <v>4.8</v>
      </c>
      <c r="C22" s="24">
        <f>SUM(D22:E22)</f>
        <v>4.8</v>
      </c>
      <c r="D22" s="24"/>
      <c r="E22" s="24">
        <v>4.8</v>
      </c>
      <c r="F22" s="24"/>
    </row>
    <row r="23" ht="18" customHeight="1" spans="1:6">
      <c r="A23" s="35" t="s">
        <v>101</v>
      </c>
      <c r="B23" s="24">
        <f>C23+F23</f>
        <v>61.5</v>
      </c>
      <c r="C23" s="37">
        <f>SUM(D23:E23)</f>
        <v>61.5</v>
      </c>
      <c r="D23" s="37"/>
      <c r="E23" s="37">
        <v>61.5</v>
      </c>
      <c r="F23" s="24"/>
    </row>
    <row r="24" ht="18" customHeight="1" spans="1:6">
      <c r="A24" s="35" t="s">
        <v>102</v>
      </c>
      <c r="B24" s="24">
        <f>C24+F24</f>
        <v>1</v>
      </c>
      <c r="C24" s="37">
        <f>SUM(D24:E24)</f>
        <v>1</v>
      </c>
      <c r="D24" s="37"/>
      <c r="E24" s="37">
        <v>1</v>
      </c>
      <c r="F24" s="24"/>
    </row>
    <row r="25" ht="18" customHeight="1" spans="1:6">
      <c r="A25" s="35" t="s">
        <v>103</v>
      </c>
      <c r="B25" s="24">
        <f>C25+F25</f>
        <v>3</v>
      </c>
      <c r="C25" s="37">
        <f>SUM(D25:E25)</f>
        <v>3</v>
      </c>
      <c r="D25" s="37"/>
      <c r="E25" s="37">
        <v>3</v>
      </c>
      <c r="F25" s="24"/>
    </row>
    <row r="26" ht="18" customHeight="1" spans="1:6">
      <c r="A26" s="35" t="s">
        <v>104</v>
      </c>
      <c r="B26" s="24">
        <f>C26+F26</f>
        <v>1</v>
      </c>
      <c r="C26" s="37">
        <f>SUM(D26:E26)</f>
        <v>1</v>
      </c>
      <c r="D26" s="37"/>
      <c r="E26" s="37">
        <v>1</v>
      </c>
      <c r="F26" s="24"/>
    </row>
    <row r="27" ht="18" customHeight="1" spans="1:6">
      <c r="A27" s="35" t="s">
        <v>105</v>
      </c>
      <c r="B27" s="24">
        <f>C27+F27</f>
        <v>36</v>
      </c>
      <c r="C27" s="24">
        <f>SUM(D27:E27)</f>
        <v>36</v>
      </c>
      <c r="D27" s="24"/>
      <c r="E27" s="24">
        <v>36</v>
      </c>
      <c r="F27" s="24"/>
    </row>
    <row r="28" ht="18" customHeight="1" spans="1:6">
      <c r="A28" s="35" t="s">
        <v>106</v>
      </c>
      <c r="B28" s="24">
        <f>C28+F28</f>
        <v>0.6</v>
      </c>
      <c r="C28" s="24">
        <f>SUM(D28:E28)</f>
        <v>0.6</v>
      </c>
      <c r="D28" s="24"/>
      <c r="E28" s="24">
        <v>0.6</v>
      </c>
      <c r="F28" s="24"/>
    </row>
    <row r="29" ht="18" customHeight="1" spans="1:6">
      <c r="A29" s="35" t="s">
        <v>107</v>
      </c>
      <c r="B29" s="24">
        <f>C29+F29</f>
        <v>5</v>
      </c>
      <c r="C29" s="24">
        <f>SUM(D29:E29)</f>
        <v>5</v>
      </c>
      <c r="D29" s="24"/>
      <c r="E29" s="24">
        <v>5</v>
      </c>
      <c r="F29" s="24"/>
    </row>
    <row r="30" ht="18" customHeight="1" spans="1:6">
      <c r="A30" s="35" t="s">
        <v>108</v>
      </c>
      <c r="B30" s="24">
        <f>C30+F30</f>
        <v>24</v>
      </c>
      <c r="C30" s="24">
        <f>SUM(D30:E30)</f>
        <v>24</v>
      </c>
      <c r="D30" s="24"/>
      <c r="E30" s="24">
        <v>24</v>
      </c>
      <c r="F30" s="24"/>
    </row>
    <row r="31" ht="18" customHeight="1" spans="1:6">
      <c r="A31" s="35" t="s">
        <v>109</v>
      </c>
      <c r="B31" s="24">
        <f>C31+F31</f>
        <v>7.1</v>
      </c>
      <c r="C31" s="24">
        <f>SUM(D31:E31)</f>
        <v>7.1</v>
      </c>
      <c r="D31" s="24"/>
      <c r="E31" s="24">
        <v>7.1</v>
      </c>
      <c r="F31" s="24"/>
    </row>
    <row r="32" ht="18" customHeight="1" spans="1:6">
      <c r="A32" s="35" t="s">
        <v>110</v>
      </c>
      <c r="B32" s="24">
        <f>C32+F32</f>
        <v>2</v>
      </c>
      <c r="C32" s="24">
        <f>SUM(D32:E32)</f>
        <v>2</v>
      </c>
      <c r="D32" s="24"/>
      <c r="E32" s="24">
        <v>2</v>
      </c>
      <c r="F32" s="24"/>
    </row>
    <row r="33" ht="18" customHeight="1" spans="1:6">
      <c r="A33" s="34" t="s">
        <v>111</v>
      </c>
      <c r="B33" s="24">
        <f t="shared" ref="B33:F33" si="6">SUM(B34:B35)</f>
        <v>24.17</v>
      </c>
      <c r="C33" s="24">
        <f>SUM(C34:C35)</f>
        <v>24.17</v>
      </c>
      <c r="D33" s="24">
        <f>SUM(D34:D35)</f>
        <v>24.17</v>
      </c>
      <c r="E33" s="24">
        <f>SUM(E34:E35)</f>
        <v>0</v>
      </c>
      <c r="F33" s="24">
        <f>SUM(F34:F35)</f>
        <v>0</v>
      </c>
    </row>
    <row r="34" ht="18" customHeight="1" spans="1:6">
      <c r="A34" s="35" t="s">
        <v>112</v>
      </c>
      <c r="B34" s="24">
        <f>C34+F34</f>
        <v>0</v>
      </c>
      <c r="C34" s="24">
        <f>SUM(D34:E34)</f>
        <v>0</v>
      </c>
      <c r="D34" s="24"/>
      <c r="E34" s="24"/>
      <c r="F34" s="24"/>
    </row>
    <row r="35" ht="18" customHeight="1" spans="1:6">
      <c r="A35" s="35" t="s">
        <v>113</v>
      </c>
      <c r="B35" s="24">
        <f>C35+F35</f>
        <v>24.17</v>
      </c>
      <c r="C35" s="24">
        <f>SUM(D35:E35)</f>
        <v>24.17</v>
      </c>
      <c r="D35" s="24">
        <v>24.17</v>
      </c>
      <c r="E35" s="24"/>
      <c r="F35" s="24"/>
    </row>
    <row r="36" ht="23.25" customHeight="1" spans="1:6">
      <c r="A36" s="38" t="s">
        <v>33</v>
      </c>
      <c r="B36" s="24">
        <f t="shared" ref="B36:F36" si="7">SUM(B6+B15+B33)</f>
        <v>2069.37</v>
      </c>
      <c r="C36" s="24">
        <f>SUM(C6+C15+C33)</f>
        <v>2069.37</v>
      </c>
      <c r="D36" s="24">
        <f>SUM(D6+D15+D33)</f>
        <v>1870.87</v>
      </c>
      <c r="E36" s="24">
        <f>SUM(E6+E15+E33)</f>
        <v>198.5</v>
      </c>
      <c r="F36" s="24">
        <f>SUM(F6+F15+F33)</f>
        <v>0</v>
      </c>
    </row>
    <row r="37" spans="1:6">
      <c r="A37" s="39"/>
      <c r="B37" s="39"/>
      <c r="C37" s="39"/>
      <c r="D37" s="39"/>
      <c r="E37" s="39"/>
      <c r="F37" s="39"/>
    </row>
  </sheetData>
  <mergeCells count="7">
    <mergeCell ref="A2:F2"/>
    <mergeCell ref="E3:F3"/>
    <mergeCell ref="C4:E4"/>
    <mergeCell ref="A37:F37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H27" sqref="H27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15" t="s">
        <v>114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115</v>
      </c>
    </row>
    <row r="5" ht="24" customHeight="1" spans="1:2">
      <c r="A5" s="24" t="s">
        <v>33</v>
      </c>
      <c r="B5" s="24">
        <f>SUM(B6:B8)</f>
        <v>24</v>
      </c>
    </row>
    <row r="6" ht="24" customHeight="1" spans="1:2">
      <c r="A6" s="27" t="s">
        <v>116</v>
      </c>
      <c r="B6" s="24"/>
    </row>
    <row r="7" ht="24" customHeight="1" spans="1:2">
      <c r="A7" s="27" t="s">
        <v>117</v>
      </c>
      <c r="B7" s="24"/>
    </row>
    <row r="8" ht="24" customHeight="1" spans="1:2">
      <c r="A8" s="27" t="s">
        <v>118</v>
      </c>
      <c r="B8" s="24">
        <f>SUM(B9:B10)</f>
        <v>24</v>
      </c>
    </row>
    <row r="9" ht="24" customHeight="1" spans="1:2">
      <c r="A9" s="27" t="s">
        <v>119</v>
      </c>
      <c r="B9" s="24">
        <v>24</v>
      </c>
    </row>
    <row r="10" ht="24" customHeight="1" spans="1:2">
      <c r="A10" s="27" t="s">
        <v>120</v>
      </c>
      <c r="B10" s="24"/>
    </row>
    <row r="11" ht="30.75" customHeight="1" spans="1:2">
      <c r="A11" s="28" t="s">
        <v>121</v>
      </c>
      <c r="B11" s="28"/>
    </row>
    <row r="12" ht="30.75" customHeight="1" spans="1:2">
      <c r="A12" s="29" t="s">
        <v>122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5"/>
  <sheetViews>
    <sheetView workbookViewId="0">
      <selection activeCell="D24" sqref="D24"/>
    </sheetView>
  </sheetViews>
  <sheetFormatPr defaultColWidth="9" defaultRowHeight="13.5" outlineLevelCol="5"/>
  <cols>
    <col min="1" max="1" width="24.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875" customWidth="1"/>
  </cols>
  <sheetData>
    <row r="2" ht="25.5" spans="1:6">
      <c r="A2" s="15" t="s">
        <v>123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28</v>
      </c>
      <c r="B4" s="18" t="s">
        <v>29</v>
      </c>
      <c r="C4" s="19" t="s">
        <v>65</v>
      </c>
      <c r="D4" s="20"/>
      <c r="E4" s="21"/>
      <c r="F4" s="17" t="s">
        <v>66</v>
      </c>
    </row>
    <row r="5" ht="23.25" customHeight="1" spans="1:6">
      <c r="A5" s="22"/>
      <c r="B5" s="22"/>
      <c r="C5" s="23" t="s">
        <v>33</v>
      </c>
      <c r="D5" s="23" t="s">
        <v>70</v>
      </c>
      <c r="E5" s="23" t="s">
        <v>71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33</v>
      </c>
      <c r="B13" s="24"/>
      <c r="C13" s="24"/>
      <c r="D13" s="24"/>
      <c r="E13" s="24"/>
      <c r="F13" s="24"/>
    </row>
    <row r="15" spans="1:1">
      <c r="A15" t="s">
        <v>124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opLeftCell="A7" workbookViewId="0">
      <selection activeCell="A10" sqref="A10:D28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127</v>
      </c>
      <c r="B4" s="4"/>
      <c r="C4" s="5"/>
      <c r="D4" s="6"/>
      <c r="E4" s="6"/>
      <c r="F4" s="6"/>
      <c r="G4" s="7"/>
      <c r="H4" s="4" t="s">
        <v>128</v>
      </c>
      <c r="I4" s="4"/>
      <c r="J4" s="4"/>
      <c r="K4" s="4"/>
      <c r="L4" s="4"/>
      <c r="M4" s="4"/>
      <c r="N4" s="4"/>
    </row>
    <row r="5" ht="36.75" customHeight="1" spans="1:14">
      <c r="A5" s="4" t="s">
        <v>129</v>
      </c>
      <c r="B5" s="4"/>
      <c r="C5" s="5" t="s">
        <v>130</v>
      </c>
      <c r="D5" s="6"/>
      <c r="E5" s="6"/>
      <c r="F5" s="6"/>
      <c r="G5" s="6"/>
      <c r="H5" s="4" t="s">
        <v>131</v>
      </c>
      <c r="I5" s="4"/>
      <c r="J5" s="4"/>
      <c r="K5" s="4"/>
      <c r="L5" s="5"/>
      <c r="M5" s="6"/>
      <c r="N5" s="7"/>
    </row>
    <row r="6" ht="25.5" customHeight="1" spans="1:14">
      <c r="A6" s="8" t="s">
        <v>132</v>
      </c>
      <c r="B6" s="9"/>
      <c r="C6" s="10" t="s">
        <v>133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134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135</v>
      </c>
      <c r="B8" s="4"/>
      <c r="C8" s="4"/>
      <c r="D8" s="4"/>
      <c r="E8" s="4" t="s">
        <v>136</v>
      </c>
      <c r="F8" s="4"/>
      <c r="G8" s="4"/>
      <c r="H8" s="4"/>
      <c r="I8" s="4"/>
      <c r="J8" s="4"/>
      <c r="K8" s="4"/>
      <c r="L8" s="4"/>
      <c r="M8" s="4"/>
      <c r="N8" s="14" t="s">
        <v>137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138</v>
      </c>
      <c r="B10" s="13"/>
      <c r="C10" s="13"/>
      <c r="D10" s="13"/>
      <c r="E10" s="4" t="s">
        <v>139</v>
      </c>
      <c r="F10" s="4"/>
      <c r="G10" s="4" t="s">
        <v>140</v>
      </c>
      <c r="H10" s="4"/>
      <c r="I10" s="4"/>
      <c r="J10" s="4"/>
      <c r="K10" s="4" t="s">
        <v>141</v>
      </c>
      <c r="L10" s="4"/>
      <c r="M10" s="4"/>
      <c r="N10" s="4" t="s">
        <v>142</v>
      </c>
    </row>
    <row r="11" ht="21" customHeight="1" spans="1:14">
      <c r="A11" s="13"/>
      <c r="B11" s="13"/>
      <c r="C11" s="13"/>
      <c r="D11" s="13"/>
      <c r="E11" s="4" t="s">
        <v>143</v>
      </c>
      <c r="F11" s="4"/>
      <c r="G11" s="4" t="s">
        <v>144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145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146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147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148</v>
      </c>
      <c r="F19" s="4"/>
      <c r="G19" s="4" t="s">
        <v>149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150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151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152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153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2020-05-21T16:55:12Z</dcterms:created>
  <dcterms:modified xsi:type="dcterms:W3CDTF">2020-05-21T16:56:16Z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