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3040" tabRatio="773" firstSheet="5" activeTab="8"/>
  </bookViews>
  <sheets>
    <sheet name="附表1－收支预算表" sheetId="1" r:id="rId1"/>
    <sheet name="附表2－收入预算表" sheetId="2" r:id="rId2"/>
    <sheet name="附表3－支出预算表" sheetId="3" r:id="rId3"/>
    <sheet name="附表4-财政拨款收支预算表" sheetId="4" r:id="rId4"/>
    <sheet name="附表5－一般公共预算财政拨款功能分类支出预算表" sheetId="5" r:id="rId5"/>
    <sheet name="附表6－一般公共预算财政拨款部门经济分类支出预算表" sheetId="6" r:id="rId6"/>
    <sheet name="附表7－一般公共预算“三公”经费支出预算表" sheetId="7" r:id="rId7"/>
    <sheet name="附表8－政府性基金预算财政拨款支出预算表" sheetId="8" r:id="rId8"/>
    <sheet name="附表9－部门项目支出绩效目标表" sheetId="9" r:id="rId9"/>
  </sheets>
  <calcPr calcId="144525"/>
</workbook>
</file>

<file path=xl/sharedStrings.xml><?xml version="1.0" encoding="utf-8"?>
<sst xmlns="http://schemas.openxmlformats.org/spreadsheetml/2006/main" count="258">
  <si>
    <t>收支预算表</t>
  </si>
  <si>
    <t>单位：万元</t>
  </si>
  <si>
    <t>收入</t>
  </si>
  <si>
    <t>支出</t>
  </si>
  <si>
    <t>项目</t>
  </si>
  <si>
    <t>预算数</t>
  </si>
  <si>
    <t>一、一般公共预算拨款收入</t>
  </si>
  <si>
    <t>一、社会保障和就业支出</t>
  </si>
  <si>
    <t>财政预算拨款收入</t>
  </si>
  <si>
    <t>二、卫生健康支出</t>
  </si>
  <si>
    <t>非税收入</t>
  </si>
  <si>
    <t>三、农林水支出</t>
  </si>
  <si>
    <t>二、政府性基金预算拨款收入</t>
  </si>
  <si>
    <t>四、住房保障支出</t>
  </si>
  <si>
    <t>三、事业收入</t>
  </si>
  <si>
    <t>四、事业单位经营收入</t>
  </si>
  <si>
    <t>五、上级补助收入</t>
  </si>
  <si>
    <t>六、附属单位上缴收入</t>
  </si>
  <si>
    <t>七、其他收入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</si>
  <si>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</si>
  <si>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</si>
  <si>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</si>
  <si>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</si>
  <si>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</si>
  <si>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</si>
  <si>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</si>
  <si>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收入预算表</t>
  </si>
  <si>
    <t>功能分类
科目名称</t>
  </si>
  <si>
    <t>总计</t>
  </si>
  <si>
    <t>本年收入</t>
  </si>
  <si>
    <t>用
事
业
基
金
弥
补
收
支
差
额</t>
  </si>
  <si>
    <t>上
年
结
转</t>
  </si>
  <si>
    <t>合计</t>
  </si>
  <si>
    <t>一般公共预算拨款收入</t>
  </si>
  <si>
    <t>政
府
性
基
金
预
算
拨
款
收
入</t>
  </si>
  <si>
    <t>事业收入</t>
  </si>
  <si>
    <t>事
业
单
位
经
营
收
入</t>
  </si>
  <si>
    <t>上
级
补
助
收
入</t>
  </si>
  <si>
    <t>附
属
单
位
上
缴
收
入</t>
  </si>
  <si>
    <t>其
他
收
入</t>
  </si>
  <si>
    <t>小计</t>
  </si>
  <si>
    <t>教育收费收入</t>
  </si>
  <si>
    <t>其他事业收入</t>
  </si>
  <si>
    <t xml:space="preserve">  行政事业单位养老支出</t>
  </si>
  <si>
    <t xml:space="preserve">    事业单位离退休</t>
  </si>
  <si>
    <t xml:space="preserve">    机关事业单位基本养老保险缴费支出</t>
  </si>
  <si>
    <t xml:space="preserve">  退役安置</t>
  </si>
  <si>
    <t xml:space="preserve">    退役士兵安置</t>
  </si>
  <si>
    <t xml:space="preserve">   其他社会保障和就业支出</t>
  </si>
  <si>
    <t xml:space="preserve">     其他社会保障和就业支出</t>
  </si>
  <si>
    <t xml:space="preserve">  行政事业单位医疗</t>
  </si>
  <si>
    <t xml:space="preserve">    行政单位医疗</t>
  </si>
  <si>
    <t xml:space="preserve">    事业单位医疗</t>
  </si>
  <si>
    <t xml:space="preserve">  农业农村</t>
  </si>
  <si>
    <t xml:space="preserve">    行政运行</t>
  </si>
  <si>
    <t xml:space="preserve">    事业运行</t>
  </si>
  <si>
    <t xml:space="preserve">    病虫害控制</t>
  </si>
  <si>
    <t xml:space="preserve">    执法监管</t>
  </si>
  <si>
    <t xml:space="preserve">    农业资源保护修复与利用</t>
  </si>
  <si>
    <t xml:space="preserve">    其他农业支出</t>
  </si>
  <si>
    <t xml:space="preserve">  扶贫</t>
  </si>
  <si>
    <t xml:space="preserve">    生产发展</t>
  </si>
  <si>
    <t xml:space="preserve">  住房改革支出</t>
  </si>
  <si>
    <t xml:space="preserve">    住房公积金</t>
  </si>
  <si>
    <t>支出预算表</t>
  </si>
  <si>
    <t>基本支出</t>
  </si>
  <si>
    <t>项目
支出</t>
  </si>
  <si>
    <t>事业
单位
经营
支出</t>
  </si>
  <si>
    <t>对附属
单位补
助支出</t>
  </si>
  <si>
    <t>上缴
上级
支出</t>
  </si>
  <si>
    <t>人员经费</t>
  </si>
  <si>
    <t>公用经费</t>
  </si>
  <si>
    <t>财政拨款收支预算表</t>
  </si>
  <si>
    <t>一般公共
预算</t>
  </si>
  <si>
    <t>政府性基金预算</t>
  </si>
  <si>
    <t>一般公共预算拨款</t>
  </si>
  <si>
    <t>政府性基金预算拨款</t>
  </si>
  <si>
    <t>一般公共预算财政拨款功能分类支出预算表</t>
  </si>
  <si>
    <t>三、农林水事务</t>
  </si>
  <si>
    <t>一般公共预算财政拨款部门经济分类支出预算表</t>
  </si>
  <si>
    <t>经济分类科目</t>
  </si>
  <si>
    <t>一、工资福利支出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</si>
  <si>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</si>
  <si>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</si>
  <si>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</si>
  <si>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</si>
  <si>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</si>
  <si>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</si>
  <si>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</si>
  <si>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</si>
  <si>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</si>
  <si>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</si>
  <si>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</si>
  <si>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</si>
  <si>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二、商品和服务支出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</si>
  <si>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</si>
  <si>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</si>
  <si>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</si>
  <si>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</si>
  <si>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</si>
  <si>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</si>
  <si>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</si>
  <si>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</si>
  <si>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</si>
  <si>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</si>
  <si>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</si>
  <si>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</si>
  <si>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</si>
  <si>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</si>
  <si>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</si>
  <si>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</si>
  <si>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</si>
  <si>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</si>
  <si>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</si>
  <si>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</si>
  <si>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</si>
  <si>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</si>
  <si>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</si>
  <si>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</si>
  <si>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</si>
  <si>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</si>
  <si>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</si>
  <si>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三、对个人和家庭的补助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</si>
  <si>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</si>
  <si>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</si>
  <si>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</si>
  <si>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</si>
  <si>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</si>
  <si>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</si>
  <si>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</si>
  <si>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</si>
  <si>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</si>
  <si>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</si>
  <si>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</si>
  <si>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四、债务利息及费用支出</t>
  </si>
  <si>
    <t>国内债务付息</t>
  </si>
  <si>
    <t>国外债务付息</t>
  </si>
  <si>
    <t>国内债务发行费用</t>
  </si>
  <si>
    <t>国外债务发行费用</t>
  </si>
  <si>
    <t>五、资本性支出（基本建设）发改部门安排的支出</t>
  </si>
  <si>
    <t>房屋建筑物购置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</si>
  <si>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</si>
  <si>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</si>
  <si>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</si>
  <si>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</si>
  <si>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</si>
  <si>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</si>
  <si>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</si>
  <si>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</si>
  <si>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</si>
  <si>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</si>
  <si>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其他资本性支出</t>
  </si>
  <si>
    <t>六、资本性支出</t>
  </si>
  <si>
    <t>土地补偿</t>
  </si>
  <si>
    <t>安置补助</t>
  </si>
  <si>
    <t>地上附着物和青苗补偿</t>
  </si>
  <si>
    <t>拆迁补偿</t>
  </si>
  <si>
    <t>其他基本建设支出</t>
  </si>
  <si>
    <t>七、对企业补助（基本建设）发改部门安排的</t>
  </si>
  <si>
    <t>资本金注入</t>
  </si>
  <si>
    <t>其他对企业补助</t>
  </si>
  <si>
    <t>八、对企业补助</t>
  </si>
  <si>
    <t>政府投资基金股权投资</t>
  </si>
  <si>
    <t>费用补贴</t>
  </si>
  <si>
    <t>利息补贴</t>
  </si>
  <si>
    <t>九、对社会保障基金补助</t>
  </si>
  <si>
    <t>对社会保险基金补助</t>
  </si>
  <si>
    <t>补充全国社会保障基金</t>
  </si>
  <si>
    <t>十、其他支出</t>
  </si>
  <si>
    <t>赠与</t>
  </si>
  <si>
    <t>国家赔偿费用支出</t>
  </si>
  <si>
    <t>对民间非营利组织和群众性自治组织补贴</t>
  </si>
  <si>
    <t>其他支出</t>
  </si>
  <si>
    <t>一般公共预算“三公”经费支出预算表</t>
  </si>
  <si>
    <t>2020年预算数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</si>
  <si>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</si>
  <si>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</si>
  <si>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</si>
  <si>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</si>
  <si>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</si>
  <si>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说明：1、“2020年预算数”的单位范围包括部门本级及所属  19  个预算单位。</t>
  </si>
  <si>
    <t xml:space="preserve">      2、“2020年预算数”的实有人员  658  人，其中：在职人员  417 人，离退休人员 241  人。</t>
  </si>
  <si>
    <t>政府性基金预算财政拨款支出预算表</t>
  </si>
  <si>
    <t>注：2020年本部门无政府性基金预算拨款。</t>
  </si>
  <si>
    <t>部门项目支出绩效目标表</t>
  </si>
  <si>
    <t>项目名称</t>
  </si>
  <si>
    <t>春秋两季防疫经费、动物防疫补助</t>
  </si>
  <si>
    <t>预算部门
及编码</t>
  </si>
  <si>
    <t>梨树县农业农村局</t>
  </si>
  <si>
    <t>基层预算单位
及编码</t>
  </si>
  <si>
    <t>项目属性</t>
  </si>
  <si>
    <t xml:space="preserve">新增项目□      延续项目 □ </t>
  </si>
  <si>
    <t>项目期</t>
  </si>
  <si>
    <t>2020.1.1---2020.12.31</t>
  </si>
  <si>
    <t>项目资金   
（万元）</t>
  </si>
  <si>
    <t>年度资金总额：125</t>
  </si>
  <si>
    <t>其中：财政拨款                125                 其他资金</t>
  </si>
  <si>
    <t>项目绩效目标</t>
  </si>
  <si>
    <t>年度目标</t>
  </si>
  <si>
    <t>中长期目标</t>
  </si>
  <si>
    <r>
      <rPr>
        <sz val="11"/>
        <color indexed="8"/>
        <rFont val="宋体"/>
        <charset val="134"/>
      </rPr>
      <t>目标1:强制免疫各项应免畜禽免疫密度达到100%,常年免疫密度达到90%以上,口蹄疫免疫抗体合格率达到</t>
    </r>
    <r>
      <rPr>
        <sz val="11"/>
        <color indexed="8"/>
        <rFont val="宋体"/>
        <charset val="134"/>
      </rPr>
      <t>9</t>
    </r>
    <r>
      <rPr>
        <sz val="11"/>
        <color indexed="8"/>
        <rFont val="宋体"/>
        <charset val="134"/>
      </rPr>
      <t>0%以上.其他免疫抗体免疫合格率达到90%以上.目标2:兽医实验室建设达到国家二级生物实验室标准,检测,采样,流调。目标3:防疫员劳务补助。目标4:防疫器材及防护配套设施</t>
    </r>
  </si>
  <si>
    <r>
      <rPr>
        <sz val="11"/>
        <color indexed="8"/>
        <rFont val="宋体"/>
        <charset val="134"/>
      </rPr>
      <t>强制免疫密度合格率达到100%,其他指标达到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0%以上.兽医实验室建设达到国家二级生物实验室标准.防疫员补助及防疫器材和防护配套设施及时到位</t>
    </r>
  </si>
  <si>
    <t>年度绩效指标</t>
  </si>
  <si>
    <t>一级指标</t>
  </si>
  <si>
    <t>二级指标</t>
  </si>
  <si>
    <t>三级指标</t>
  </si>
  <si>
    <t>指标值</t>
  </si>
  <si>
    <t xml:space="preserve">产出指标                                      </t>
  </si>
  <si>
    <t>数量指标</t>
  </si>
  <si>
    <t>强制各项应急畜禽免疫密度</t>
  </si>
  <si>
    <t>其他免疫抗体免疫密度合格率</t>
  </si>
  <si>
    <t>质量指标</t>
  </si>
  <si>
    <t>强制免疫密度合格率</t>
  </si>
  <si>
    <t>口蹄疫免疫密度合格率</t>
  </si>
  <si>
    <t>时效指标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</si>
  <si>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020年底强制免疫完成</t>
    </r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</si>
  <si>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020年其他完成</t>
    </r>
  </si>
  <si>
    <t>成本指标</t>
  </si>
  <si>
    <t>工资成本</t>
  </si>
  <si>
    <t>防疫工作运行经费</t>
  </si>
  <si>
    <t xml:space="preserve">效果指标                                           </t>
  </si>
  <si>
    <t>经济效益指标</t>
  </si>
  <si>
    <t>强制免疫注射率</t>
  </si>
  <si>
    <r>
      <rPr>
        <sz val="11"/>
        <color indexed="8"/>
        <rFont val="宋体"/>
        <charset val="134"/>
      </rPr>
      <t>占应免1</t>
    </r>
    <r>
      <rPr>
        <sz val="11"/>
        <color indexed="8"/>
        <rFont val="宋体"/>
        <charset val="134"/>
      </rPr>
      <t>00%</t>
    </r>
  </si>
  <si>
    <t>提高农民收入</t>
  </si>
  <si>
    <t>6个百分点</t>
  </si>
  <si>
    <t>社会效益指标</t>
  </si>
  <si>
    <t>提高畜禽成活率</t>
  </si>
  <si>
    <t>5个百分点</t>
  </si>
  <si>
    <t>解决本地农民就业</t>
  </si>
  <si>
    <t>环境效益指标</t>
  </si>
  <si>
    <t>确保免疫效果</t>
  </si>
  <si>
    <t>降低畜禽死亡率</t>
  </si>
  <si>
    <t>2个百分点</t>
  </si>
  <si>
    <t>可持续影响指标</t>
  </si>
  <si>
    <t>成活率达标</t>
  </si>
  <si>
    <t>优质畜产品达标</t>
  </si>
  <si>
    <t>服务对象满意度指标</t>
  </si>
  <si>
    <t>群众满意度</t>
  </si>
  <si>
    <t>动物检疫及动物卫生监督运营经费</t>
  </si>
  <si>
    <r>
      <rPr>
        <sz val="11"/>
        <color indexed="8"/>
        <rFont val="宋体"/>
        <charset val="134"/>
      </rPr>
      <t xml:space="preserve">新增项目□      延续项目 </t>
    </r>
    <r>
      <rPr>
        <sz val="11"/>
        <color indexed="8"/>
        <rFont val="Arial"/>
        <charset val="134"/>
      </rPr>
      <t>√</t>
    </r>
    <r>
      <rPr>
        <sz val="11"/>
        <color indexed="8"/>
        <rFont val="宋体"/>
        <charset val="134"/>
      </rPr>
      <t xml:space="preserve"> </t>
    </r>
  </si>
  <si>
    <t>年度资金总额：189万</t>
  </si>
  <si>
    <t>其中：财政拨款  189万                               其他资金</t>
  </si>
  <si>
    <t>目标1：畜禽检疫率和病死猪无害化处理率不断提高。目标2：经费统筹使率进一步提高</t>
  </si>
  <si>
    <t>指标1:无害化处理病死猪62000头</t>
  </si>
  <si>
    <t>处理率75%</t>
  </si>
  <si>
    <t>指标2:检疫生猪11000头.</t>
  </si>
  <si>
    <t>检疫率90%</t>
  </si>
  <si>
    <t>指标1:县级财政检疫及动物卫生监督经费使用率,重大动物疫情处置率.</t>
  </si>
  <si>
    <t>指标2:检疫病害产品0.1%以下</t>
  </si>
  <si>
    <t>0.1%以下</t>
  </si>
  <si>
    <t>指标1:开展产地检疫和屠宰检疫</t>
  </si>
  <si>
    <t>无不合格畜产品流入市场</t>
  </si>
  <si>
    <t>指标1:病死畜禽造成环境污染情况</t>
  </si>
  <si>
    <t>杜绝随意抛弃病死畜禽事件</t>
  </si>
  <si>
    <t>搞好检疫申报</t>
  </si>
  <si>
    <t>提高产出率</t>
  </si>
  <si>
    <t>养殖场.养殖户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</si>
</sst>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26">
    <font>
      <sz val="11"/>
      <color indexed="8"/>
      <name val="宋体"/>
      <charset val="134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20"/>
      <color indexed="8"/>
      <name val="宋体"/>
      <charset val="134"/>
    </font>
    <font>
      <sz val="11"/>
      <color indexed="8"/>
      <name val="仿宋_GB2312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5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2" borderId="20" applyNumberFormat="0" applyAlignment="0" applyProtection="0">
      <alignment vertical="center"/>
    </xf>
    <xf numFmtId="0" fontId="11" fillId="12" borderId="15" applyNumberFormat="0" applyAlignment="0" applyProtection="0">
      <alignment vertical="center"/>
    </xf>
    <xf numFmtId="0" fontId="15" fillId="16" borderId="21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2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textRotation="255" wrapText="1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0" fillId="0" borderId="0" xfId="0" applyAlignment="1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4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0" fillId="0" borderId="0" xfId="0" applyAlignment="1">
      <alignment horizontal="right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 indent="1"/>
    </xf>
    <xf numFmtId="0" fontId="20" fillId="0" borderId="1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3" fillId="0" borderId="0" xfId="0" applyFont="1" applyFill="1" applyAlignment="1">
      <alignment horizontal="center" vertical="center" wrapText="1"/>
    </xf>
    <xf numFmtId="0" fontId="0" fillId="0" borderId="12" xfId="0" applyFill="1" applyBorder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left" vertical="center" wrapText="1" indent="1"/>
    </xf>
    <xf numFmtId="176" fontId="0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indent="2"/>
    </xf>
    <xf numFmtId="176" fontId="24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D19"/>
  <sheetViews>
    <sheetView showZeros="0" workbookViewId="0">
      <selection activeCell="D27" sqref="D27"/>
    </sheetView>
  </sheetViews>
  <sheetFormatPr defaultColWidth="9" defaultRowHeight="13.5" outlineLevelCol="3"/>
  <cols>
    <col min="1" max="1" width="29.625" customWidth="1"/>
    <col min="2" max="2" width="13.75" customWidth="1"/>
    <col min="3" max="3" width="29.5" customWidth="1"/>
    <col min="4" max="4" width="14.125" customWidth="1"/>
  </cols>
  <sheetData>
    <row r="2" ht="31.5" customHeight="1" spans="1:4">
      <c r="A2" s="21" t="s">
        <v>0</v>
      </c>
      <c r="B2" s="21"/>
      <c r="C2" s="21"/>
      <c r="D2" s="21"/>
    </row>
    <row r="3" ht="22.5" customHeight="1" spans="4:4">
      <c r="D3" s="33" t="s">
        <v>1</v>
      </c>
    </row>
    <row r="4" ht="21" customHeight="1" spans="1:4">
      <c r="A4" s="25" t="s">
        <v>2</v>
      </c>
      <c r="B4" s="27"/>
      <c r="C4" s="25" t="s">
        <v>3</v>
      </c>
      <c r="D4" s="27"/>
    </row>
    <row r="5" ht="21" customHeight="1" spans="1:4">
      <c r="A5" s="29" t="s">
        <v>4</v>
      </c>
      <c r="B5" s="29" t="s">
        <v>5</v>
      </c>
      <c r="C5" s="29" t="s">
        <v>4</v>
      </c>
      <c r="D5" s="29" t="s">
        <v>5</v>
      </c>
    </row>
    <row r="6" ht="21" customHeight="1" spans="1:4">
      <c r="A6" s="30" t="s">
        <v>6</v>
      </c>
      <c r="B6" s="59">
        <f>SUM(B7:B8)</f>
        <v>18355.44</v>
      </c>
      <c r="C6" s="30" t="s">
        <v>7</v>
      </c>
      <c r="D6" s="59">
        <v>756.11</v>
      </c>
    </row>
    <row r="7" ht="21" customHeight="1" spans="1:4">
      <c r="A7" s="60" t="s">
        <v>8</v>
      </c>
      <c r="B7" s="59">
        <f>18589.69-244.25</f>
        <v>18345.44</v>
      </c>
      <c r="C7" s="30" t="s">
        <v>9</v>
      </c>
      <c r="D7" s="59">
        <v>184.47</v>
      </c>
    </row>
    <row r="8" ht="21" customHeight="1" spans="1:4">
      <c r="A8" s="60" t="s">
        <v>10</v>
      </c>
      <c r="B8" s="57">
        <v>10</v>
      </c>
      <c r="C8" s="30" t="s">
        <v>11</v>
      </c>
      <c r="D8" s="59">
        <v>17021.65</v>
      </c>
    </row>
    <row r="9" ht="21" customHeight="1" spans="1:4">
      <c r="A9" s="30" t="s">
        <v>12</v>
      </c>
      <c r="B9" s="59"/>
      <c r="C9" s="30" t="s">
        <v>13</v>
      </c>
      <c r="D9" s="59">
        <v>393.21</v>
      </c>
    </row>
    <row r="10" ht="21" customHeight="1" spans="1:4">
      <c r="A10" s="30" t="s">
        <v>14</v>
      </c>
      <c r="B10" s="29"/>
      <c r="C10" s="30"/>
      <c r="D10" s="29"/>
    </row>
    <row r="11" ht="21" customHeight="1" spans="1:4">
      <c r="A11" s="30" t="s">
        <v>15</v>
      </c>
      <c r="B11" s="29"/>
      <c r="C11" s="30"/>
      <c r="D11" s="29"/>
    </row>
    <row r="12" ht="21" customHeight="1" spans="1:4">
      <c r="A12" s="30" t="s">
        <v>16</v>
      </c>
      <c r="B12" s="29"/>
      <c r="C12" s="30"/>
      <c r="D12" s="29"/>
    </row>
    <row r="13" ht="21" customHeight="1" spans="1:4">
      <c r="A13" s="30" t="s">
        <v>17</v>
      </c>
      <c r="B13" s="29"/>
      <c r="C13" s="30"/>
      <c r="D13" s="29"/>
    </row>
    <row r="14" ht="21" customHeight="1" spans="1:4">
      <c r="A14" s="30" t="s">
        <v>18</v>
      </c>
      <c r="B14" s="29"/>
      <c r="C14" s="30"/>
      <c r="D14" s="29"/>
    </row>
    <row r="15" ht="21" customHeight="1" spans="1:4">
      <c r="A15" s="30"/>
      <c r="B15" s="29"/>
      <c r="C15" s="30"/>
      <c r="D15" s="29"/>
    </row>
    <row r="16" ht="21" customHeight="1" spans="1:4">
      <c r="A16" s="31" t="s">
        <v>19</v>
      </c>
      <c r="B16" s="31">
        <f>B6+B9+B10+B11+B12+B13+B14</f>
        <v>18355.44</v>
      </c>
      <c r="C16" s="31" t="s">
        <v>20</v>
      </c>
      <c r="D16" s="31">
        <f>SUM(D6:D15)</f>
        <v>18355.44</v>
      </c>
    </row>
    <row r="17" ht="21" customHeight="1" spans="1:4">
      <c r="A17" s="30" t="s">
        <v>21</v>
      </c>
      <c r="B17" s="29"/>
      <c r="C17" s="30" t="s">
        <v>22</v>
      </c>
      <c r="D17" s="29"/>
    </row>
    <row r="18" ht="21" customHeight="1" spans="1:4">
      <c r="A18" s="30" t="s">
        <v>23</v>
      </c>
      <c r="B18" s="29"/>
      <c r="C18" s="30"/>
      <c r="D18" s="29"/>
    </row>
    <row r="19" ht="21" customHeight="1" spans="1:4">
      <c r="A19" s="31" t="s">
        <v>24</v>
      </c>
      <c r="B19" s="31">
        <f>B16+B17+B18</f>
        <v>18355.44</v>
      </c>
      <c r="C19" s="31" t="s">
        <v>25</v>
      </c>
      <c r="D19" s="31">
        <f>D16+D17</f>
        <v>18355.44</v>
      </c>
    </row>
  </sheetData>
  <mergeCells count="3">
    <mergeCell ref="A2:D2"/>
    <mergeCell ref="A4:B4"/>
    <mergeCell ref="C4:D4"/>
  </mergeCells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2:Q34"/>
  <sheetViews>
    <sheetView showZeros="0" workbookViewId="0">
      <selection activeCell="A7" sqref="A:A"/>
    </sheetView>
  </sheetViews>
  <sheetFormatPr defaultColWidth="9" defaultRowHeight="13.5"/>
  <cols>
    <col min="1" max="1" width="1" customWidth="1"/>
    <col min="2" max="2" width="37.5" customWidth="1"/>
    <col min="3" max="3" width="9.25" customWidth="1"/>
    <col min="4" max="4" width="9.625" customWidth="1"/>
    <col min="5" max="5" width="9.5" customWidth="1"/>
    <col min="6" max="6" width="9.375" customWidth="1"/>
    <col min="7" max="7" width="6.25" customWidth="1"/>
    <col min="8" max="17" width="3.375" customWidth="1"/>
  </cols>
  <sheetData>
    <row r="2" ht="33" customHeight="1" spans="2:17">
      <c r="B2" s="21" t="s">
        <v>26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36.75" customHeight="1" spans="14:17">
      <c r="N3" s="71" t="s">
        <v>1</v>
      </c>
      <c r="O3" s="71"/>
      <c r="P3" s="71"/>
      <c r="Q3" s="71"/>
    </row>
    <row r="4" s="54" customFormat="1" ht="21" customHeight="1" spans="2:17">
      <c r="B4" s="23" t="s">
        <v>27</v>
      </c>
      <c r="C4" s="23" t="s">
        <v>28</v>
      </c>
      <c r="D4" s="55" t="s">
        <v>29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23" t="s">
        <v>30</v>
      </c>
      <c r="Q4" s="23" t="s">
        <v>31</v>
      </c>
    </row>
    <row r="5" s="54" customFormat="1" ht="42.75" customHeight="1" spans="2:17">
      <c r="B5" s="69"/>
      <c r="C5" s="69"/>
      <c r="D5" s="23" t="s">
        <v>32</v>
      </c>
      <c r="E5" s="55" t="s">
        <v>33</v>
      </c>
      <c r="F5" s="55"/>
      <c r="G5" s="55"/>
      <c r="H5" s="23" t="s">
        <v>34</v>
      </c>
      <c r="I5" s="55" t="s">
        <v>35</v>
      </c>
      <c r="J5" s="55"/>
      <c r="K5" s="55"/>
      <c r="L5" s="23" t="s">
        <v>36</v>
      </c>
      <c r="M5" s="23" t="s">
        <v>37</v>
      </c>
      <c r="N5" s="23" t="s">
        <v>38</v>
      </c>
      <c r="O5" s="23" t="s">
        <v>39</v>
      </c>
      <c r="P5" s="69"/>
      <c r="Q5" s="69"/>
    </row>
    <row r="6" s="54" customFormat="1" ht="119.25" customHeight="1" spans="2:17">
      <c r="B6" s="56"/>
      <c r="C6" s="56"/>
      <c r="D6" s="56"/>
      <c r="E6" s="55" t="s">
        <v>40</v>
      </c>
      <c r="F6" s="55" t="s">
        <v>8</v>
      </c>
      <c r="G6" s="55" t="s">
        <v>10</v>
      </c>
      <c r="H6" s="56"/>
      <c r="I6" s="55" t="s">
        <v>40</v>
      </c>
      <c r="J6" s="55" t="s">
        <v>41</v>
      </c>
      <c r="K6" s="55" t="s">
        <v>42</v>
      </c>
      <c r="L6" s="56"/>
      <c r="M6" s="56"/>
      <c r="N6" s="56"/>
      <c r="O6" s="56"/>
      <c r="P6" s="56"/>
      <c r="Q6" s="56"/>
    </row>
    <row r="7" ht="18" customHeight="1" spans="2:17">
      <c r="B7" s="30" t="s">
        <v>7</v>
      </c>
      <c r="C7" s="57">
        <f t="shared" ref="C7:G7" si="0">C8+C11+C13</f>
        <v>756.11</v>
      </c>
      <c r="D7" s="57">
        <f>D8+D11+D13</f>
        <v>756.11</v>
      </c>
      <c r="E7" s="57">
        <f>E8+E11+E13</f>
        <v>756.11</v>
      </c>
      <c r="F7" s="57">
        <f>F8+F11+F13</f>
        <v>756.11</v>
      </c>
      <c r="G7" s="57">
        <f>G8+G11+G13</f>
        <v>0</v>
      </c>
      <c r="H7" s="30"/>
      <c r="I7" s="30">
        <f t="shared" ref="I7:I10" si="1">J7+K7</f>
        <v>0</v>
      </c>
      <c r="J7" s="30"/>
      <c r="K7" s="30"/>
      <c r="L7" s="30"/>
      <c r="M7" s="30"/>
      <c r="N7" s="30"/>
      <c r="O7" s="30"/>
      <c r="P7" s="30"/>
      <c r="Q7" s="30"/>
    </row>
    <row r="8" ht="18" customHeight="1" spans="2:17">
      <c r="B8" s="30" t="s">
        <v>43</v>
      </c>
      <c r="C8" s="57">
        <f t="shared" ref="C8:F8" si="2">SUM(C9:C10)</f>
        <v>514.64</v>
      </c>
      <c r="D8" s="57">
        <f>SUM(D9:D10)</f>
        <v>514.64</v>
      </c>
      <c r="E8" s="57">
        <f>SUM(E9:E10)</f>
        <v>514.64</v>
      </c>
      <c r="F8" s="57">
        <f>SUM(F9:F10)</f>
        <v>514.64</v>
      </c>
      <c r="G8" s="57"/>
      <c r="H8" s="30"/>
      <c r="I8" s="30">
        <f>J8+K8</f>
        <v>0</v>
      </c>
      <c r="J8" s="30"/>
      <c r="K8" s="30"/>
      <c r="L8" s="30"/>
      <c r="M8" s="30"/>
      <c r="N8" s="30"/>
      <c r="O8" s="30"/>
      <c r="P8" s="30"/>
      <c r="Q8" s="30"/>
    </row>
    <row r="9" ht="18" customHeight="1" spans="2:17">
      <c r="B9" s="30" t="s">
        <v>44</v>
      </c>
      <c r="C9" s="57">
        <f t="shared" ref="C9:C13" si="3">D9+P9+Q9</f>
        <v>26.31</v>
      </c>
      <c r="D9" s="57">
        <f t="shared" ref="D9:D13" si="4">E9+H9+I9+L9+M9+N9+O9</f>
        <v>26.31</v>
      </c>
      <c r="E9" s="57">
        <f t="shared" ref="E9:E13" si="5">SUM(F9:G9)</f>
        <v>26.31</v>
      </c>
      <c r="F9" s="57">
        <v>26.31</v>
      </c>
      <c r="G9" s="57"/>
      <c r="H9" s="30"/>
      <c r="I9" s="30">
        <f>J9+K9</f>
        <v>0</v>
      </c>
      <c r="J9" s="30"/>
      <c r="K9" s="30"/>
      <c r="L9" s="30"/>
      <c r="M9" s="30"/>
      <c r="N9" s="30"/>
      <c r="O9" s="30"/>
      <c r="P9" s="30"/>
      <c r="Q9" s="30"/>
    </row>
    <row r="10" ht="36" customHeight="1" spans="2:17">
      <c r="B10" s="70" t="s">
        <v>45</v>
      </c>
      <c r="C10" s="57">
        <f>D10+P10+Q10</f>
        <v>488.33</v>
      </c>
      <c r="D10" s="57">
        <f>E10+H10+I10+L10+M10+N10+O10</f>
        <v>488.33</v>
      </c>
      <c r="E10" s="57">
        <f>SUM(F10:G10)</f>
        <v>488.33</v>
      </c>
      <c r="F10" s="57">
        <v>488.33</v>
      </c>
      <c r="G10" s="57"/>
      <c r="H10" s="30"/>
      <c r="I10" s="30">
        <f>J10+K10</f>
        <v>0</v>
      </c>
      <c r="J10" s="30"/>
      <c r="K10" s="30"/>
      <c r="L10" s="30"/>
      <c r="M10" s="30"/>
      <c r="N10" s="30"/>
      <c r="O10" s="30"/>
      <c r="P10" s="30"/>
      <c r="Q10" s="30"/>
    </row>
    <row r="11" ht="18" customHeight="1" spans="2:17">
      <c r="B11" s="30" t="s">
        <v>46</v>
      </c>
      <c r="C11" s="57">
        <v>204.73</v>
      </c>
      <c r="D11" s="57">
        <v>204.73</v>
      </c>
      <c r="E11" s="57">
        <v>204.73</v>
      </c>
      <c r="F11" s="57">
        <v>204.73</v>
      </c>
      <c r="G11" s="57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ht="18" customHeight="1" spans="2:17">
      <c r="B12" s="30" t="s">
        <v>47</v>
      </c>
      <c r="C12" s="57">
        <f>D12+P12+Q12</f>
        <v>204.73</v>
      </c>
      <c r="D12" s="57">
        <f>E12+H12+I12+L12+M12+N12+O12</f>
        <v>204.73</v>
      </c>
      <c r="E12" s="57">
        <f>SUM(F12:G12)</f>
        <v>204.73</v>
      </c>
      <c r="F12" s="57">
        <v>204.73</v>
      </c>
      <c r="G12" s="57"/>
      <c r="H12" s="30"/>
      <c r="I12" s="30">
        <f>J12+K12</f>
        <v>0</v>
      </c>
      <c r="J12" s="30"/>
      <c r="K12" s="30"/>
      <c r="L12" s="30"/>
      <c r="M12" s="30"/>
      <c r="N12" s="30"/>
      <c r="O12" s="30"/>
      <c r="P12" s="30"/>
      <c r="Q12" s="30"/>
    </row>
    <row r="13" ht="18" customHeight="1" spans="2:17">
      <c r="B13" s="30" t="s">
        <v>48</v>
      </c>
      <c r="C13" s="57">
        <v>36.74</v>
      </c>
      <c r="D13" s="57">
        <v>36.74</v>
      </c>
      <c r="E13" s="57">
        <v>36.74</v>
      </c>
      <c r="F13" s="57">
        <v>36.74</v>
      </c>
      <c r="G13" s="57"/>
      <c r="H13" s="30"/>
      <c r="I13" s="30">
        <f>J13+K13</f>
        <v>0</v>
      </c>
      <c r="J13" s="30"/>
      <c r="K13" s="30"/>
      <c r="L13" s="30"/>
      <c r="M13" s="30"/>
      <c r="N13" s="30"/>
      <c r="O13" s="30"/>
      <c r="P13" s="30"/>
      <c r="Q13" s="30"/>
    </row>
    <row r="14" ht="18" customHeight="1" spans="2:17">
      <c r="B14" s="30" t="s">
        <v>49</v>
      </c>
      <c r="C14" s="57">
        <v>36.74</v>
      </c>
      <c r="D14" s="57">
        <v>36.74</v>
      </c>
      <c r="E14" s="57">
        <v>36.74</v>
      </c>
      <c r="F14" s="57">
        <v>36.74</v>
      </c>
      <c r="G14" s="57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ht="18" customHeight="1" spans="2:17">
      <c r="B15" s="30" t="s">
        <v>9</v>
      </c>
      <c r="C15" s="57">
        <f t="shared" ref="C15:C30" si="6">D15+P15+Q15</f>
        <v>184.47</v>
      </c>
      <c r="D15" s="57">
        <f t="shared" ref="D15:D30" si="7">E15+H15+I15+L15+M15+N15+O15</f>
        <v>184.47</v>
      </c>
      <c r="E15" s="57">
        <f t="shared" ref="E15:E30" si="8">SUM(F15:G15)</f>
        <v>184.47</v>
      </c>
      <c r="F15" s="57">
        <v>184.47</v>
      </c>
      <c r="G15" s="57"/>
      <c r="H15" s="30"/>
      <c r="I15" s="30">
        <f t="shared" ref="I15:I30" si="9">J15+K15</f>
        <v>0</v>
      </c>
      <c r="J15" s="30"/>
      <c r="K15" s="30"/>
      <c r="L15" s="30"/>
      <c r="M15" s="30"/>
      <c r="N15" s="30"/>
      <c r="O15" s="30"/>
      <c r="P15" s="30"/>
      <c r="Q15" s="30"/>
    </row>
    <row r="16" ht="18" customHeight="1" spans="2:17">
      <c r="B16" s="58" t="s">
        <v>50</v>
      </c>
      <c r="C16" s="57">
        <f>D16+P16+Q16</f>
        <v>184.47</v>
      </c>
      <c r="D16" s="57">
        <f>E16+H16+I16+L16+M16+N16+O16</f>
        <v>184.47</v>
      </c>
      <c r="E16" s="57">
        <f>SUM(F16:G16)</f>
        <v>184.47</v>
      </c>
      <c r="F16" s="57">
        <v>184.47</v>
      </c>
      <c r="G16" s="57"/>
      <c r="H16" s="30"/>
      <c r="I16" s="30">
        <f>J16+K16</f>
        <v>0</v>
      </c>
      <c r="J16" s="30"/>
      <c r="K16" s="30"/>
      <c r="L16" s="30"/>
      <c r="M16" s="30"/>
      <c r="N16" s="30"/>
      <c r="O16" s="30"/>
      <c r="P16" s="30"/>
      <c r="Q16" s="30"/>
    </row>
    <row r="17" ht="18" customHeight="1" spans="2:17">
      <c r="B17" s="58" t="s">
        <v>51</v>
      </c>
      <c r="C17" s="57">
        <f>D17+P17+Q17</f>
        <v>6.69</v>
      </c>
      <c r="D17" s="57">
        <f>E17+H17+I17+L17+M17+N17+O17</f>
        <v>6.69</v>
      </c>
      <c r="E17" s="57">
        <f>SUM(F17:G17)</f>
        <v>6.69</v>
      </c>
      <c r="F17" s="57">
        <v>6.69</v>
      </c>
      <c r="G17" s="57"/>
      <c r="H17" s="30"/>
      <c r="I17" s="30">
        <f>J17+K17</f>
        <v>0</v>
      </c>
      <c r="J17" s="30"/>
      <c r="K17" s="30"/>
      <c r="L17" s="30"/>
      <c r="M17" s="30"/>
      <c r="N17" s="30"/>
      <c r="O17" s="30"/>
      <c r="P17" s="30"/>
      <c r="Q17" s="30"/>
    </row>
    <row r="18" ht="18" customHeight="1" spans="2:17">
      <c r="B18" s="58" t="s">
        <v>52</v>
      </c>
      <c r="C18" s="57">
        <f>D18+P18+Q18</f>
        <v>177.78</v>
      </c>
      <c r="D18" s="57">
        <f>E18+H18+I18+L18+M18+N18+O18</f>
        <v>177.78</v>
      </c>
      <c r="E18" s="57">
        <f>SUM(F18:G18)</f>
        <v>177.78</v>
      </c>
      <c r="F18" s="57">
        <v>177.78</v>
      </c>
      <c r="G18" s="57"/>
      <c r="H18" s="30"/>
      <c r="I18" s="30">
        <f>J18+K18</f>
        <v>0</v>
      </c>
      <c r="J18" s="30"/>
      <c r="K18" s="30"/>
      <c r="L18" s="30"/>
      <c r="M18" s="30"/>
      <c r="N18" s="30"/>
      <c r="O18" s="30"/>
      <c r="P18" s="30"/>
      <c r="Q18" s="30"/>
    </row>
    <row r="19" ht="18" customHeight="1" spans="2:17">
      <c r="B19" s="58" t="s">
        <v>11</v>
      </c>
      <c r="C19" s="57">
        <f>D19+P19+Q19</f>
        <v>17021.65</v>
      </c>
      <c r="D19" s="57">
        <f>E19+H19+I19+L19+M19+N19+O19</f>
        <v>17021.65</v>
      </c>
      <c r="E19" s="57">
        <f>SUM(F19:G19)</f>
        <v>17021.65</v>
      </c>
      <c r="F19" s="57">
        <v>17011.65</v>
      </c>
      <c r="G19" s="57">
        <v>10</v>
      </c>
      <c r="H19" s="30"/>
      <c r="I19" s="30">
        <f>J19+K19</f>
        <v>0</v>
      </c>
      <c r="J19" s="30"/>
      <c r="K19" s="30"/>
      <c r="L19" s="30"/>
      <c r="M19" s="30"/>
      <c r="N19" s="30"/>
      <c r="O19" s="30"/>
      <c r="P19" s="30"/>
      <c r="Q19" s="30"/>
    </row>
    <row r="20" ht="18" customHeight="1" spans="2:17">
      <c r="B20" s="58" t="s">
        <v>53</v>
      </c>
      <c r="C20" s="57">
        <f>D20+P20+Q20</f>
        <v>16760.65</v>
      </c>
      <c r="D20" s="57">
        <f>E20+H20+I20+L20+M20+N20+O20</f>
        <v>16760.65</v>
      </c>
      <c r="E20" s="57">
        <f>SUM(F20:G20)</f>
        <v>16760.65</v>
      </c>
      <c r="F20" s="57">
        <v>16750.65</v>
      </c>
      <c r="G20" s="57">
        <v>10</v>
      </c>
      <c r="H20" s="30"/>
      <c r="I20" s="30">
        <f>J20+K20</f>
        <v>0</v>
      </c>
      <c r="J20" s="30"/>
      <c r="K20" s="30"/>
      <c r="L20" s="30"/>
      <c r="M20" s="30"/>
      <c r="N20" s="30"/>
      <c r="O20" s="30"/>
      <c r="P20" s="30"/>
      <c r="Q20" s="30"/>
    </row>
    <row r="21" ht="18" customHeight="1" spans="2:17">
      <c r="B21" s="58" t="s">
        <v>54</v>
      </c>
      <c r="C21" s="57">
        <f>D21+P21+Q21</f>
        <v>181.52</v>
      </c>
      <c r="D21" s="57">
        <f>E21+H21+I21+L21+M21+N21+O21</f>
        <v>181.52</v>
      </c>
      <c r="E21" s="57">
        <f>SUM(F21:G21)</f>
        <v>181.52</v>
      </c>
      <c r="F21" s="57">
        <v>181.52</v>
      </c>
      <c r="G21" s="57"/>
      <c r="H21" s="30"/>
      <c r="I21" s="30">
        <f>J21+K21</f>
        <v>0</v>
      </c>
      <c r="J21" s="30"/>
      <c r="K21" s="30"/>
      <c r="L21" s="30"/>
      <c r="M21" s="30"/>
      <c r="N21" s="30"/>
      <c r="O21" s="30"/>
      <c r="P21" s="30"/>
      <c r="Q21" s="30"/>
    </row>
    <row r="22" ht="18" customHeight="1" spans="2:17">
      <c r="B22" s="58" t="s">
        <v>55</v>
      </c>
      <c r="C22" s="57">
        <f>D22+P22+Q22</f>
        <v>4046.4</v>
      </c>
      <c r="D22" s="57">
        <f>E22+H22+I22+L22+M22+N22+O22</f>
        <v>4046.4</v>
      </c>
      <c r="E22" s="57">
        <f>SUM(F22:G22)</f>
        <v>4046.4</v>
      </c>
      <c r="F22" s="57">
        <v>4046.4</v>
      </c>
      <c r="G22" s="57"/>
      <c r="H22" s="30"/>
      <c r="I22" s="30">
        <f>J22+K22</f>
        <v>0</v>
      </c>
      <c r="J22" s="30"/>
      <c r="K22" s="30"/>
      <c r="L22" s="30"/>
      <c r="M22" s="30"/>
      <c r="N22" s="30"/>
      <c r="O22" s="30"/>
      <c r="P22" s="30"/>
      <c r="Q22" s="30"/>
    </row>
    <row r="23" ht="18" customHeight="1" spans="2:17">
      <c r="B23" s="58" t="s">
        <v>56</v>
      </c>
      <c r="C23" s="57">
        <f>D23+P23+Q23</f>
        <v>1342.73</v>
      </c>
      <c r="D23" s="57">
        <f>E23+H23+I23+L23+M23+N23+O23</f>
        <v>1342.73</v>
      </c>
      <c r="E23" s="57">
        <f>SUM(F23:G23)</f>
        <v>1342.73</v>
      </c>
      <c r="F23" s="57">
        <v>1342.73</v>
      </c>
      <c r="G23" s="57"/>
      <c r="H23" s="30"/>
      <c r="I23" s="30">
        <f>J23+K23</f>
        <v>0</v>
      </c>
      <c r="J23" s="30"/>
      <c r="K23" s="30"/>
      <c r="L23" s="30"/>
      <c r="M23" s="30"/>
      <c r="N23" s="30"/>
      <c r="O23" s="30"/>
      <c r="P23" s="30"/>
      <c r="Q23" s="30"/>
    </row>
    <row r="24" ht="18" customHeight="1" spans="2:17">
      <c r="B24" s="58" t="s">
        <v>57</v>
      </c>
      <c r="C24" s="57">
        <f>D24+P24+Q24</f>
        <v>6</v>
      </c>
      <c r="D24" s="57">
        <f>E24+H24+I24+L24+M24+N24+O24</f>
        <v>6</v>
      </c>
      <c r="E24" s="57">
        <f>SUM(F24:G24)</f>
        <v>6</v>
      </c>
      <c r="F24" s="57"/>
      <c r="G24" s="57">
        <v>6</v>
      </c>
      <c r="H24" s="30"/>
      <c r="I24" s="30">
        <f>J24+K24</f>
        <v>0</v>
      </c>
      <c r="J24" s="30"/>
      <c r="K24" s="30"/>
      <c r="L24" s="30"/>
      <c r="M24" s="30"/>
      <c r="N24" s="30"/>
      <c r="O24" s="30"/>
      <c r="P24" s="30"/>
      <c r="Q24" s="30"/>
    </row>
    <row r="25" ht="18" customHeight="1" spans="2:17">
      <c r="B25" s="58" t="s">
        <v>58</v>
      </c>
      <c r="C25" s="57">
        <f>D25+P25+Q25</f>
        <v>11099</v>
      </c>
      <c r="D25" s="57">
        <f>E25+H25+I25+L25+M25+N25+O25</f>
        <v>11099</v>
      </c>
      <c r="E25" s="57">
        <f>SUM(F25:G25)</f>
        <v>11099</v>
      </c>
      <c r="F25" s="57">
        <v>11099</v>
      </c>
      <c r="G25" s="57"/>
      <c r="H25" s="30"/>
      <c r="I25" s="30">
        <f>J25+K25</f>
        <v>0</v>
      </c>
      <c r="J25" s="30"/>
      <c r="K25" s="30"/>
      <c r="L25" s="30"/>
      <c r="M25" s="30"/>
      <c r="N25" s="30"/>
      <c r="O25" s="30"/>
      <c r="P25" s="30"/>
      <c r="Q25" s="30"/>
    </row>
    <row r="26" ht="18" customHeight="1" spans="2:17">
      <c r="B26" s="58" t="s">
        <v>59</v>
      </c>
      <c r="C26" s="57">
        <f>D26+P26+Q26</f>
        <v>85</v>
      </c>
      <c r="D26" s="57">
        <f>E26+H26+I26+L26+M26+N26+O26</f>
        <v>85</v>
      </c>
      <c r="E26" s="57">
        <f>SUM(F26:G26)</f>
        <v>85</v>
      </c>
      <c r="F26" s="57">
        <v>81</v>
      </c>
      <c r="G26" s="57">
        <v>4</v>
      </c>
      <c r="H26" s="30"/>
      <c r="I26" s="30">
        <f>J26+K26</f>
        <v>0</v>
      </c>
      <c r="J26" s="30"/>
      <c r="K26" s="30"/>
      <c r="L26" s="30"/>
      <c r="M26" s="30"/>
      <c r="N26" s="30"/>
      <c r="O26" s="30"/>
      <c r="P26" s="30"/>
      <c r="Q26" s="30"/>
    </row>
    <row r="27" ht="18" customHeight="1" spans="2:17">
      <c r="B27" s="58" t="s">
        <v>60</v>
      </c>
      <c r="C27" s="57">
        <v>261</v>
      </c>
      <c r="D27" s="57">
        <f>E27+H27+I27+L27+M27+N27+O27</f>
        <v>261</v>
      </c>
      <c r="E27" s="57">
        <f>SUM(F27:G27)</f>
        <v>261</v>
      </c>
      <c r="F27" s="57">
        <v>261</v>
      </c>
      <c r="G27" s="57"/>
      <c r="H27" s="30"/>
      <c r="I27" s="30">
        <f>J27+K27</f>
        <v>0</v>
      </c>
      <c r="J27" s="30"/>
      <c r="K27" s="30"/>
      <c r="L27" s="30"/>
      <c r="M27" s="30"/>
      <c r="N27" s="30"/>
      <c r="O27" s="30"/>
      <c r="P27" s="30"/>
      <c r="Q27" s="30"/>
    </row>
    <row r="28" ht="18" customHeight="1" spans="2:17">
      <c r="B28" s="30" t="s">
        <v>61</v>
      </c>
      <c r="C28" s="57">
        <f>D28+P28+Q28</f>
        <v>261</v>
      </c>
      <c r="D28" s="57">
        <f>E28+H28+I28+L28+M28+N28+O28</f>
        <v>261</v>
      </c>
      <c r="E28" s="57">
        <f>SUM(F28:G28)</f>
        <v>261</v>
      </c>
      <c r="F28" s="57">
        <v>261</v>
      </c>
      <c r="G28" s="57"/>
      <c r="H28" s="30"/>
      <c r="I28" s="30">
        <f>J28+K28</f>
        <v>0</v>
      </c>
      <c r="J28" s="30"/>
      <c r="K28" s="30"/>
      <c r="L28" s="30"/>
      <c r="M28" s="30"/>
      <c r="N28" s="30"/>
      <c r="O28" s="30"/>
      <c r="P28" s="30"/>
      <c r="Q28" s="30"/>
    </row>
    <row r="29" ht="18" customHeight="1" spans="2:17">
      <c r="B29" s="58" t="s">
        <v>13</v>
      </c>
      <c r="C29" s="57">
        <v>393.21</v>
      </c>
      <c r="D29" s="57">
        <v>393.21</v>
      </c>
      <c r="E29" s="57">
        <v>393.21</v>
      </c>
      <c r="F29" s="57">
        <v>393.21</v>
      </c>
      <c r="G29" s="57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ht="18" customHeight="1" spans="2:17">
      <c r="B30" s="58" t="s">
        <v>62</v>
      </c>
      <c r="C30" s="57">
        <v>393.21</v>
      </c>
      <c r="D30" s="57">
        <v>393.21</v>
      </c>
      <c r="E30" s="57">
        <v>393.21</v>
      </c>
      <c r="F30" s="57">
        <v>393.21</v>
      </c>
      <c r="G30" s="57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ht="18" customHeight="1" spans="2:17">
      <c r="B31" s="58" t="s">
        <v>63</v>
      </c>
      <c r="C31" s="57">
        <v>393.21</v>
      </c>
      <c r="D31" s="57">
        <v>393.21</v>
      </c>
      <c r="E31" s="57">
        <v>393.21</v>
      </c>
      <c r="F31" s="57">
        <v>393.21</v>
      </c>
      <c r="G31" s="57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ht="18" customHeight="1" spans="2:17">
      <c r="B32" s="30"/>
      <c r="C32" s="57"/>
      <c r="D32" s="57"/>
      <c r="E32" s="57"/>
      <c r="F32" s="57"/>
      <c r="G32" s="57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ht="18" customHeight="1" spans="2:17">
      <c r="B33" s="30"/>
      <c r="C33" s="57">
        <f>D33+P33+Q33</f>
        <v>0</v>
      </c>
      <c r="D33" s="57">
        <f>E33+H33+I33+L33+M33+N33+O33</f>
        <v>0</v>
      </c>
      <c r="E33" s="57">
        <f>SUM(F33:G33)</f>
        <v>0</v>
      </c>
      <c r="F33" s="57"/>
      <c r="G33" s="57"/>
      <c r="H33" s="30"/>
      <c r="I33" s="30">
        <f>J33+K33</f>
        <v>0</v>
      </c>
      <c r="J33" s="30"/>
      <c r="K33" s="30"/>
      <c r="L33" s="30"/>
      <c r="M33" s="30"/>
      <c r="N33" s="30"/>
      <c r="O33" s="30"/>
      <c r="P33" s="30"/>
      <c r="Q33" s="30"/>
    </row>
    <row r="34" ht="18" customHeight="1" spans="2:17">
      <c r="B34" s="31" t="s">
        <v>32</v>
      </c>
      <c r="C34" s="57">
        <f t="shared" ref="C34:H34" si="10">C29+C19+C15+C7</f>
        <v>18355.44</v>
      </c>
      <c r="D34" s="57">
        <f>D29+D19+D15+D7</f>
        <v>18355.44</v>
      </c>
      <c r="E34" s="57">
        <f>E29+E19+E15+E7</f>
        <v>18355.44</v>
      </c>
      <c r="F34" s="57">
        <f>F29+F19+F15+F7</f>
        <v>18345.44</v>
      </c>
      <c r="G34" s="57">
        <f>G29+G19+G15+G7</f>
        <v>10</v>
      </c>
      <c r="H34" s="57">
        <f>H29+H19+H15+H7</f>
        <v>0</v>
      </c>
      <c r="I34" s="30">
        <f>J34+K34</f>
        <v>0</v>
      </c>
      <c r="J34" s="30"/>
      <c r="K34" s="30"/>
      <c r="L34" s="30"/>
      <c r="M34" s="30"/>
      <c r="N34" s="30"/>
      <c r="O34" s="30"/>
      <c r="P34" s="30"/>
      <c r="Q34" s="30"/>
    </row>
  </sheetData>
  <mergeCells count="15">
    <mergeCell ref="B2:Q2"/>
    <mergeCell ref="N3:Q3"/>
    <mergeCell ref="D4:O4"/>
    <mergeCell ref="E5:G5"/>
    <mergeCell ref="I5:K5"/>
    <mergeCell ref="B4:B6"/>
    <mergeCell ref="C4:C6"/>
    <mergeCell ref="D5:D6"/>
    <mergeCell ref="H5:H6"/>
    <mergeCell ref="L5:L6"/>
    <mergeCell ref="M5:M6"/>
    <mergeCell ref="N5:N6"/>
    <mergeCell ref="O5:O6"/>
    <mergeCell ref="P4:P6"/>
    <mergeCell ref="Q4:Q6"/>
  </mergeCells>
  <printOptions horizontalCentered="1"/>
  <pageMargins left="0" right="0" top="0.747916666666667" bottom="0.747916666666667" header="0.313888888888889" footer="0.313888888888889"/>
  <pageSetup paperSize="9" scale="89" orientation="portrait" horizontalDpi="6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I33"/>
  <sheetViews>
    <sheetView showZeros="0" workbookViewId="0">
      <selection activeCell="A1" sqref="A1"/>
    </sheetView>
  </sheetViews>
  <sheetFormatPr defaultColWidth="9" defaultRowHeight="13.5"/>
  <cols>
    <col min="1" max="1" width="38.25" customWidth="1"/>
    <col min="2" max="6" width="9.625" customWidth="1"/>
    <col min="7" max="9" width="4.125" customWidth="1"/>
  </cols>
  <sheetData>
    <row r="2" ht="25.5" spans="1:9">
      <c r="A2" s="21" t="s">
        <v>64</v>
      </c>
      <c r="B2" s="21"/>
      <c r="C2" s="21"/>
      <c r="D2" s="21"/>
      <c r="E2" s="21"/>
      <c r="F2" s="21"/>
      <c r="G2" s="21"/>
      <c r="H2" s="21"/>
      <c r="I2" s="21"/>
    </row>
    <row r="3" ht="28.5" customHeight="1" spans="7:9">
      <c r="G3" s="65" t="s">
        <v>1</v>
      </c>
      <c r="H3" s="65"/>
      <c r="I3" s="65"/>
    </row>
    <row r="4" s="54" customFormat="1" ht="28.5" customHeight="1" spans="1:9">
      <c r="A4" s="55" t="s">
        <v>27</v>
      </c>
      <c r="B4" s="55" t="s">
        <v>28</v>
      </c>
      <c r="C4" s="55" t="s">
        <v>65</v>
      </c>
      <c r="D4" s="55"/>
      <c r="E4" s="55"/>
      <c r="F4" s="55" t="s">
        <v>66</v>
      </c>
      <c r="G4" s="55" t="s">
        <v>67</v>
      </c>
      <c r="H4" s="55" t="s">
        <v>68</v>
      </c>
      <c r="I4" s="55" t="s">
        <v>69</v>
      </c>
    </row>
    <row r="5" s="54" customFormat="1" ht="99" customHeight="1" spans="1:9">
      <c r="A5" s="55"/>
      <c r="B5" s="55"/>
      <c r="C5" s="55" t="s">
        <v>32</v>
      </c>
      <c r="D5" s="55" t="s">
        <v>70</v>
      </c>
      <c r="E5" s="55" t="s">
        <v>71</v>
      </c>
      <c r="F5" s="55"/>
      <c r="G5" s="55"/>
      <c r="H5" s="55"/>
      <c r="I5" s="55"/>
    </row>
    <row r="6" ht="15.75" customHeight="1" spans="1:9">
      <c r="A6" s="30" t="s">
        <v>7</v>
      </c>
      <c r="B6" s="57">
        <v>756.11</v>
      </c>
      <c r="C6" s="57">
        <v>756.11</v>
      </c>
      <c r="D6" s="57">
        <v>756.11</v>
      </c>
      <c r="E6" s="57"/>
      <c r="F6" s="57"/>
      <c r="G6" s="30"/>
      <c r="H6" s="30"/>
      <c r="I6" s="30"/>
    </row>
    <row r="7" ht="15.75" customHeight="1" spans="1:9">
      <c r="A7" s="30" t="s">
        <v>43</v>
      </c>
      <c r="B7" s="57">
        <v>514.64</v>
      </c>
      <c r="C7" s="57">
        <v>514.64</v>
      </c>
      <c r="D7" s="57">
        <v>514.64</v>
      </c>
      <c r="E7" s="57"/>
      <c r="F7" s="57"/>
      <c r="G7" s="30"/>
      <c r="H7" s="30"/>
      <c r="I7" s="30"/>
    </row>
    <row r="8" ht="15.75" customHeight="1" spans="1:9">
      <c r="A8" s="30" t="s">
        <v>44</v>
      </c>
      <c r="B8" s="57">
        <v>26.31</v>
      </c>
      <c r="C8" s="57">
        <v>26.31</v>
      </c>
      <c r="D8" s="57">
        <v>26.31</v>
      </c>
      <c r="E8" s="57"/>
      <c r="F8" s="57"/>
      <c r="G8" s="30"/>
      <c r="H8" s="30"/>
      <c r="I8" s="30"/>
    </row>
    <row r="9" ht="15.75" customHeight="1" spans="1:9">
      <c r="A9" s="30" t="s">
        <v>45</v>
      </c>
      <c r="B9" s="57">
        <v>488.33</v>
      </c>
      <c r="C9" s="57">
        <v>488.33</v>
      </c>
      <c r="D9" s="57">
        <v>488.33</v>
      </c>
      <c r="E9" s="57"/>
      <c r="F9" s="57"/>
      <c r="G9" s="30"/>
      <c r="H9" s="30"/>
      <c r="I9" s="30"/>
    </row>
    <row r="10" ht="15.75" customHeight="1" spans="1:9">
      <c r="A10" s="30" t="s">
        <v>46</v>
      </c>
      <c r="B10" s="57">
        <v>204.73</v>
      </c>
      <c r="C10" s="57">
        <v>204.73</v>
      </c>
      <c r="D10" s="57">
        <v>204.73</v>
      </c>
      <c r="E10" s="57"/>
      <c r="F10" s="57"/>
      <c r="G10" s="30"/>
      <c r="H10" s="30"/>
      <c r="I10" s="30"/>
    </row>
    <row r="11" ht="15.75" customHeight="1" spans="1:9">
      <c r="A11" s="30" t="s">
        <v>47</v>
      </c>
      <c r="B11" s="57">
        <v>204.73</v>
      </c>
      <c r="C11" s="57">
        <v>204.73</v>
      </c>
      <c r="D11" s="57">
        <v>204.73</v>
      </c>
      <c r="E11" s="57"/>
      <c r="F11" s="57"/>
      <c r="G11" s="30"/>
      <c r="H11" s="30"/>
      <c r="I11" s="30"/>
    </row>
    <row r="12" ht="15.75" customHeight="1" spans="1:9">
      <c r="A12" s="30" t="s">
        <v>48</v>
      </c>
      <c r="B12" s="57">
        <v>36.74</v>
      </c>
      <c r="C12" s="57">
        <v>36.74</v>
      </c>
      <c r="D12" s="57">
        <v>36.74</v>
      </c>
      <c r="E12" s="57"/>
      <c r="F12" s="57"/>
      <c r="G12" s="30"/>
      <c r="H12" s="30"/>
      <c r="I12" s="30"/>
    </row>
    <row r="13" ht="15.75" customHeight="1" spans="1:9">
      <c r="A13" s="30" t="s">
        <v>49</v>
      </c>
      <c r="B13" s="57">
        <v>36.74</v>
      </c>
      <c r="C13" s="57">
        <v>36.74</v>
      </c>
      <c r="D13" s="57">
        <v>36.74</v>
      </c>
      <c r="E13" s="57"/>
      <c r="F13" s="57"/>
      <c r="G13" s="30"/>
      <c r="H13" s="30"/>
      <c r="I13" s="30"/>
    </row>
    <row r="14" ht="15.75" customHeight="1" spans="1:9">
      <c r="A14" s="30" t="s">
        <v>9</v>
      </c>
      <c r="B14" s="57">
        <f t="shared" ref="B14:B27" si="0">C14+F14+G14+H14+I14</f>
        <v>184.47</v>
      </c>
      <c r="C14" s="57">
        <f t="shared" ref="C14:C27" si="1">SUM(D14:E14)</f>
        <v>184.47</v>
      </c>
      <c r="D14" s="57">
        <v>184.47</v>
      </c>
      <c r="E14" s="57"/>
      <c r="F14" s="57"/>
      <c r="G14" s="30"/>
      <c r="H14" s="30"/>
      <c r="I14" s="30"/>
    </row>
    <row r="15" ht="15.75" customHeight="1" spans="1:9">
      <c r="A15" s="58" t="s">
        <v>50</v>
      </c>
      <c r="B15" s="57">
        <f>C15+F15+G15+H15+I15</f>
        <v>184.47</v>
      </c>
      <c r="C15" s="57">
        <f>SUM(D15:E15)</f>
        <v>184.47</v>
      </c>
      <c r="D15" s="57">
        <v>184.47</v>
      </c>
      <c r="E15" s="57"/>
      <c r="F15" s="57"/>
      <c r="G15" s="30"/>
      <c r="H15" s="30"/>
      <c r="I15" s="30"/>
    </row>
    <row r="16" ht="15.75" customHeight="1" spans="1:9">
      <c r="A16" s="66" t="s">
        <v>51</v>
      </c>
      <c r="B16" s="57">
        <f>C16+F16+G16+H16+I16</f>
        <v>6.69</v>
      </c>
      <c r="C16" s="57">
        <f>SUM(D16:E16)</f>
        <v>6.69</v>
      </c>
      <c r="D16" s="57">
        <v>6.69</v>
      </c>
      <c r="E16" s="57"/>
      <c r="F16" s="57"/>
      <c r="G16" s="30"/>
      <c r="H16" s="30"/>
      <c r="I16" s="30"/>
    </row>
    <row r="17" ht="15.75" customHeight="1" spans="1:9">
      <c r="A17" s="67" t="s">
        <v>52</v>
      </c>
      <c r="B17" s="57">
        <f>C17+F17+G17+H17+I17</f>
        <v>177.78</v>
      </c>
      <c r="C17" s="57">
        <f>SUM(D17:E17)</f>
        <v>177.78</v>
      </c>
      <c r="D17" s="57">
        <v>177.78</v>
      </c>
      <c r="E17" s="57"/>
      <c r="F17" s="57"/>
      <c r="G17" s="30"/>
      <c r="H17" s="30"/>
      <c r="I17" s="30"/>
    </row>
    <row r="18" ht="15.75" customHeight="1" spans="1:9">
      <c r="A18" s="58" t="s">
        <v>11</v>
      </c>
      <c r="B18" s="57">
        <f>C18+F18+G18+H18+I18</f>
        <v>17021.65</v>
      </c>
      <c r="C18" s="57">
        <v>3816.42</v>
      </c>
      <c r="D18" s="57">
        <v>3622.47</v>
      </c>
      <c r="E18" s="57">
        <v>193.95</v>
      </c>
      <c r="F18" s="57">
        <v>13205.23</v>
      </c>
      <c r="G18" s="30"/>
      <c r="H18" s="30"/>
      <c r="I18" s="30"/>
    </row>
    <row r="19" ht="15.75" customHeight="1" spans="1:9">
      <c r="A19" s="58" t="s">
        <v>53</v>
      </c>
      <c r="B19" s="57">
        <f>C19+F19+G19+H19+I19</f>
        <v>16760.65</v>
      </c>
      <c r="C19" s="57">
        <f t="shared" ref="C19:C27" si="2">SUM(D19:E19)</f>
        <v>3816.42</v>
      </c>
      <c r="D19" s="57">
        <v>3622.47</v>
      </c>
      <c r="E19" s="57">
        <v>193.95</v>
      </c>
      <c r="F19" s="57">
        <v>12944.23</v>
      </c>
      <c r="G19" s="30"/>
      <c r="H19" s="30"/>
      <c r="I19" s="30"/>
    </row>
    <row r="20" ht="15.75" customHeight="1" spans="1:9">
      <c r="A20" s="58" t="s">
        <v>54</v>
      </c>
      <c r="B20" s="57">
        <f>C20+F20+G20+H20+I20</f>
        <v>181.52</v>
      </c>
      <c r="C20" s="57">
        <f>SUM(D20:E20)</f>
        <v>181.52</v>
      </c>
      <c r="D20" s="57">
        <v>150.07</v>
      </c>
      <c r="E20" s="57">
        <v>31.45</v>
      </c>
      <c r="F20" s="57"/>
      <c r="G20" s="30"/>
      <c r="H20" s="30"/>
      <c r="I20" s="30"/>
    </row>
    <row r="21" ht="15.75" customHeight="1" spans="1:9">
      <c r="A21" s="58" t="s">
        <v>55</v>
      </c>
      <c r="B21" s="57">
        <f>C21+F21+G21+H21+I21</f>
        <v>4046.4</v>
      </c>
      <c r="C21" s="57">
        <f>SUM(D21:E21)</f>
        <v>3624.9</v>
      </c>
      <c r="D21" s="57">
        <v>3472.4</v>
      </c>
      <c r="E21" s="57">
        <v>152.5</v>
      </c>
      <c r="F21" s="57">
        <v>421.5</v>
      </c>
      <c r="G21" s="30"/>
      <c r="H21" s="30"/>
      <c r="I21" s="30"/>
    </row>
    <row r="22" ht="15.75" customHeight="1" spans="1:9">
      <c r="A22" s="58" t="s">
        <v>56</v>
      </c>
      <c r="B22" s="57">
        <f>C22+F22+G22+H22+I22</f>
        <v>1342.73</v>
      </c>
      <c r="C22" s="57">
        <f>SUM(D22:E22)</f>
        <v>0</v>
      </c>
      <c r="D22" s="57"/>
      <c r="E22" s="57"/>
      <c r="F22" s="57">
        <v>1342.73</v>
      </c>
      <c r="G22" s="30"/>
      <c r="H22" s="30"/>
      <c r="I22" s="30"/>
    </row>
    <row r="23" ht="15.75" customHeight="1" spans="1:9">
      <c r="A23" s="58" t="s">
        <v>57</v>
      </c>
      <c r="B23" s="57">
        <f>C23+F23+G23+H23+I23</f>
        <v>6</v>
      </c>
      <c r="C23" s="57">
        <f>SUM(D23:E23)</f>
        <v>6</v>
      </c>
      <c r="D23" s="57"/>
      <c r="E23" s="57">
        <v>6</v>
      </c>
      <c r="F23" s="57"/>
      <c r="G23" s="30"/>
      <c r="H23" s="30"/>
      <c r="I23" s="30"/>
    </row>
    <row r="24" ht="15.75" customHeight="1" spans="1:9">
      <c r="A24" s="58" t="s">
        <v>58</v>
      </c>
      <c r="B24" s="57">
        <f>C24+F24+G24+H24+I24</f>
        <v>11099</v>
      </c>
      <c r="C24" s="57">
        <f>SUM(D24:E24)</f>
        <v>0</v>
      </c>
      <c r="D24" s="57"/>
      <c r="E24" s="57"/>
      <c r="F24" s="57">
        <v>11099</v>
      </c>
      <c r="G24" s="30"/>
      <c r="H24" s="30"/>
      <c r="I24" s="30"/>
    </row>
    <row r="25" ht="15.75" customHeight="1" spans="1:9">
      <c r="A25" s="58" t="s">
        <v>59</v>
      </c>
      <c r="B25" s="57">
        <f>C25+F25+G25+H25+I25</f>
        <v>85</v>
      </c>
      <c r="C25" s="57">
        <f>SUM(D25:E25)</f>
        <v>4</v>
      </c>
      <c r="D25" s="57"/>
      <c r="E25" s="57">
        <v>4</v>
      </c>
      <c r="F25" s="57">
        <v>81</v>
      </c>
      <c r="G25" s="30"/>
      <c r="H25" s="30"/>
      <c r="I25" s="30"/>
    </row>
    <row r="26" ht="15.75" customHeight="1" spans="1:9">
      <c r="A26" s="58" t="s">
        <v>60</v>
      </c>
      <c r="B26" s="57">
        <v>261</v>
      </c>
      <c r="C26" s="57">
        <f>SUM(D26:E26)</f>
        <v>0</v>
      </c>
      <c r="D26" s="57"/>
      <c r="E26" s="57"/>
      <c r="F26" s="57">
        <v>261</v>
      </c>
      <c r="G26" s="30"/>
      <c r="H26" s="30"/>
      <c r="I26" s="30"/>
    </row>
    <row r="27" ht="15.75" customHeight="1" spans="1:9">
      <c r="A27" s="30" t="s">
        <v>61</v>
      </c>
      <c r="B27" s="57">
        <f>C27+F27+G27+H27+I27</f>
        <v>261</v>
      </c>
      <c r="C27" s="57">
        <f>SUM(D27:E27)</f>
        <v>0</v>
      </c>
      <c r="D27" s="57"/>
      <c r="E27" s="57"/>
      <c r="F27" s="57">
        <v>261</v>
      </c>
      <c r="G27" s="30"/>
      <c r="H27" s="30"/>
      <c r="I27" s="30"/>
    </row>
    <row r="28" spans="1:9">
      <c r="A28" s="58" t="s">
        <v>13</v>
      </c>
      <c r="B28" s="57">
        <v>393.21</v>
      </c>
      <c r="C28" s="57">
        <v>393.21</v>
      </c>
      <c r="D28" s="57">
        <v>393.21</v>
      </c>
      <c r="E28" s="57"/>
      <c r="F28" s="57"/>
      <c r="G28" s="30"/>
      <c r="H28" s="30"/>
      <c r="I28" s="30"/>
    </row>
    <row r="29" spans="1:9">
      <c r="A29" s="58" t="s">
        <v>62</v>
      </c>
      <c r="B29" s="57">
        <v>393.21</v>
      </c>
      <c r="C29" s="57">
        <v>393.21</v>
      </c>
      <c r="D29" s="57">
        <v>393.21</v>
      </c>
      <c r="E29" s="57"/>
      <c r="F29" s="57"/>
      <c r="G29" s="30"/>
      <c r="H29" s="30"/>
      <c r="I29" s="30"/>
    </row>
    <row r="30" spans="1:9">
      <c r="A30" s="58" t="s">
        <v>63</v>
      </c>
      <c r="B30" s="57">
        <v>393.21</v>
      </c>
      <c r="C30" s="57">
        <v>393.21</v>
      </c>
      <c r="D30" s="57">
        <v>393.21</v>
      </c>
      <c r="E30" s="57"/>
      <c r="F30" s="57"/>
      <c r="G30" s="30"/>
      <c r="H30" s="30"/>
      <c r="I30" s="30"/>
    </row>
    <row r="31" spans="1:9">
      <c r="A31" s="30"/>
      <c r="B31" s="57"/>
      <c r="C31" s="57"/>
      <c r="D31" s="57"/>
      <c r="E31" s="57"/>
      <c r="F31" s="57"/>
      <c r="G31" s="30"/>
      <c r="H31" s="30"/>
      <c r="I31" s="30"/>
    </row>
    <row r="32" spans="1:9">
      <c r="A32" s="30"/>
      <c r="B32" s="57"/>
      <c r="C32" s="57"/>
      <c r="D32" s="57"/>
      <c r="E32" s="57"/>
      <c r="F32" s="57"/>
      <c r="G32" s="30"/>
      <c r="H32" s="30"/>
      <c r="I32" s="30"/>
    </row>
    <row r="33" spans="1:9">
      <c r="A33" s="68" t="s">
        <v>32</v>
      </c>
      <c r="B33" s="57">
        <f>B28+B18+B14+B6</f>
        <v>18355.44</v>
      </c>
      <c r="C33" s="57">
        <f t="shared" ref="C33:H33" si="3">C28+C18+C14+C6</f>
        <v>5150.21</v>
      </c>
      <c r="D33" s="57">
        <f>D28+D18+D14+D6</f>
        <v>4956.26</v>
      </c>
      <c r="E33" s="57">
        <f>E28+E18+E14+E6</f>
        <v>193.95</v>
      </c>
      <c r="F33" s="57">
        <f>F28+F18+F14+F6</f>
        <v>13205.23</v>
      </c>
      <c r="G33" s="57">
        <f>G28+G18+G14+G6</f>
        <v>0</v>
      </c>
      <c r="H33" s="57">
        <f>H28+H18+H14+H6</f>
        <v>0</v>
      </c>
      <c r="I33" s="30"/>
    </row>
  </sheetData>
  <mergeCells count="9">
    <mergeCell ref="A2:I2"/>
    <mergeCell ref="G3:I3"/>
    <mergeCell ref="C4:E4"/>
    <mergeCell ref="A4:A5"/>
    <mergeCell ref="B4:B5"/>
    <mergeCell ref="F4:F5"/>
    <mergeCell ref="G4:G5"/>
    <mergeCell ref="H4:H5"/>
    <mergeCell ref="I4:I5"/>
  </mergeCells>
  <printOptions horizontalCentered="1"/>
  <pageMargins left="0.707638888888889" right="0.707638888888889" top="0.747916666666667" bottom="0.747916666666667" header="0.313888888888889" footer="0.313888888888889"/>
  <pageSetup paperSize="9" scale="90" orientation="portrait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F21"/>
  <sheetViews>
    <sheetView showZeros="0" workbookViewId="0">
      <selection activeCell="D16" sqref="D16:E16"/>
    </sheetView>
  </sheetViews>
  <sheetFormatPr defaultColWidth="9" defaultRowHeight="13.5" outlineLevelCol="5"/>
  <cols>
    <col min="1" max="1" width="26.375" customWidth="1"/>
    <col min="2" max="2" width="10.5" customWidth="1"/>
    <col min="3" max="3" width="23.375" customWidth="1"/>
    <col min="4" max="4" width="9" customWidth="1"/>
    <col min="5" max="5" width="11.375" customWidth="1"/>
    <col min="6" max="6" width="10.375" customWidth="1"/>
  </cols>
  <sheetData>
    <row r="2" ht="25.5" spans="1:6">
      <c r="A2" s="21" t="s">
        <v>72</v>
      </c>
      <c r="B2" s="21"/>
      <c r="C2" s="21"/>
      <c r="D2" s="21"/>
      <c r="E2" s="21"/>
      <c r="F2" s="21"/>
    </row>
    <row r="3" ht="26.25" customHeight="1" spans="6:6">
      <c r="F3" s="22" t="s">
        <v>1</v>
      </c>
    </row>
    <row r="4" ht="25.5" customHeight="1" spans="1:6">
      <c r="A4" s="25" t="s">
        <v>2</v>
      </c>
      <c r="B4" s="27"/>
      <c r="C4" s="25" t="s">
        <v>3</v>
      </c>
      <c r="D4" s="26"/>
      <c r="E4" s="26"/>
      <c r="F4" s="27"/>
    </row>
    <row r="5" s="54" customFormat="1" ht="43" customHeight="1" spans="1:6">
      <c r="A5" s="55" t="s">
        <v>4</v>
      </c>
      <c r="B5" s="55" t="s">
        <v>5</v>
      </c>
      <c r="C5" s="55" t="s">
        <v>4</v>
      </c>
      <c r="D5" s="55" t="s">
        <v>32</v>
      </c>
      <c r="E5" s="55" t="s">
        <v>73</v>
      </c>
      <c r="F5" s="55" t="s">
        <v>74</v>
      </c>
    </row>
    <row r="6" ht="21.75" customHeight="1" spans="1:6">
      <c r="A6" s="30" t="s">
        <v>6</v>
      </c>
      <c r="B6" s="59">
        <f>SUM(B7:B8)</f>
        <v>18355.44</v>
      </c>
      <c r="C6" s="30" t="s">
        <v>7</v>
      </c>
      <c r="D6" s="59">
        <v>756.11</v>
      </c>
      <c r="E6" s="59">
        <v>756.11</v>
      </c>
      <c r="F6" s="59"/>
    </row>
    <row r="7" ht="21.75" customHeight="1" spans="1:6">
      <c r="A7" s="60" t="s">
        <v>8</v>
      </c>
      <c r="B7" s="59">
        <f>18589.69-244.25</f>
        <v>18345.44</v>
      </c>
      <c r="C7" s="30" t="s">
        <v>9</v>
      </c>
      <c r="D7" s="59">
        <v>184.47</v>
      </c>
      <c r="E7" s="59">
        <v>184.47</v>
      </c>
      <c r="F7" s="59"/>
    </row>
    <row r="8" ht="21.75" customHeight="1" spans="1:6">
      <c r="A8" s="60" t="s">
        <v>10</v>
      </c>
      <c r="B8" s="57">
        <v>10</v>
      </c>
      <c r="C8" s="30" t="s">
        <v>11</v>
      </c>
      <c r="D8" s="59">
        <v>17021.65</v>
      </c>
      <c r="E8" s="59">
        <v>17021.65</v>
      </c>
      <c r="F8" s="59"/>
    </row>
    <row r="9" ht="21.75" customHeight="1" spans="1:6">
      <c r="A9" s="30" t="s">
        <v>12</v>
      </c>
      <c r="B9" s="59"/>
      <c r="C9" s="30" t="s">
        <v>13</v>
      </c>
      <c r="D9" s="59">
        <v>393.21</v>
      </c>
      <c r="E9" s="59">
        <v>393.21</v>
      </c>
      <c r="F9" s="59"/>
    </row>
    <row r="10" ht="21.75" customHeight="1" spans="1:6">
      <c r="A10" s="30"/>
      <c r="B10" s="59"/>
      <c r="C10" s="59"/>
      <c r="D10" s="59">
        <f t="shared" ref="D7:D20" si="0">E10+F10</f>
        <v>0</v>
      </c>
      <c r="E10" s="59"/>
      <c r="F10" s="59"/>
    </row>
    <row r="11" ht="21.75" customHeight="1" spans="1:6">
      <c r="A11" s="30"/>
      <c r="B11" s="59"/>
      <c r="C11" s="59"/>
      <c r="D11" s="59">
        <f>E11+F11</f>
        <v>0</v>
      </c>
      <c r="E11" s="59"/>
      <c r="F11" s="59"/>
    </row>
    <row r="12" ht="21.75" customHeight="1" spans="1:6">
      <c r="A12" s="30"/>
      <c r="B12" s="59"/>
      <c r="C12" s="59"/>
      <c r="D12" s="59">
        <f>E12+F12</f>
        <v>0</v>
      </c>
      <c r="E12" s="59"/>
      <c r="F12" s="59"/>
    </row>
    <row r="13" ht="21.75" customHeight="1" spans="1:6">
      <c r="A13" s="30"/>
      <c r="B13" s="59"/>
      <c r="C13" s="59"/>
      <c r="D13" s="59">
        <f>E13+F13</f>
        <v>0</v>
      </c>
      <c r="E13" s="59"/>
      <c r="F13" s="59"/>
    </row>
    <row r="14" ht="21.75" customHeight="1" spans="1:6">
      <c r="A14" s="30"/>
      <c r="B14" s="59"/>
      <c r="C14" s="59"/>
      <c r="D14" s="59">
        <f>E14+F14</f>
        <v>0</v>
      </c>
      <c r="E14" s="59"/>
      <c r="F14" s="59"/>
    </row>
    <row r="15" ht="21.75" customHeight="1" spans="1:6">
      <c r="A15" s="30"/>
      <c r="B15" s="59"/>
      <c r="C15" s="59"/>
      <c r="D15" s="59">
        <f>E15+F15</f>
        <v>0</v>
      </c>
      <c r="E15" s="59"/>
      <c r="F15" s="59"/>
    </row>
    <row r="16" ht="21.75" customHeight="1" spans="1:6">
      <c r="A16" s="31" t="s">
        <v>19</v>
      </c>
      <c r="B16" s="61">
        <f>B6+B9</f>
        <v>18355.44</v>
      </c>
      <c r="C16" s="62" t="s">
        <v>20</v>
      </c>
      <c r="D16" s="59">
        <f>SUM(D6:D15)</f>
        <v>18355.44</v>
      </c>
      <c r="E16" s="59">
        <f>SUM(E6:E15)</f>
        <v>18355.44</v>
      </c>
      <c r="F16" s="59"/>
    </row>
    <row r="17" ht="21.75" customHeight="1" spans="1:6">
      <c r="A17" s="35" t="s">
        <v>23</v>
      </c>
      <c r="B17" s="57"/>
      <c r="C17" s="63" t="s">
        <v>22</v>
      </c>
      <c r="D17" s="59">
        <f t="shared" ref="D17:D20" si="1">E17+F17</f>
        <v>0</v>
      </c>
      <c r="E17" s="59"/>
      <c r="F17" s="59"/>
    </row>
    <row r="18" ht="21.75" customHeight="1" spans="1:6">
      <c r="A18" s="35" t="s">
        <v>75</v>
      </c>
      <c r="B18" s="57"/>
      <c r="C18" s="59"/>
      <c r="D18" s="59">
        <f>E18+F18</f>
        <v>0</v>
      </c>
      <c r="E18" s="59"/>
      <c r="F18" s="59"/>
    </row>
    <row r="19" ht="21.75" customHeight="1" spans="1:6">
      <c r="A19" s="35" t="s">
        <v>76</v>
      </c>
      <c r="B19" s="57"/>
      <c r="C19" s="59"/>
      <c r="D19" s="59">
        <f>E19+F19</f>
        <v>0</v>
      </c>
      <c r="E19" s="59"/>
      <c r="F19" s="59"/>
    </row>
    <row r="20" ht="21.75" customHeight="1" spans="1:6">
      <c r="A20" s="31" t="s">
        <v>24</v>
      </c>
      <c r="B20" s="61">
        <f>B16+B17+B18+B19</f>
        <v>18355.44</v>
      </c>
      <c r="C20" s="62" t="s">
        <v>25</v>
      </c>
      <c r="D20" s="59">
        <f>E20+F20</f>
        <v>18355.44</v>
      </c>
      <c r="E20" s="59">
        <f>E16+E17</f>
        <v>18355.44</v>
      </c>
      <c r="F20" s="59">
        <f t="shared" ref="E20:F20" si="2">F16+F17</f>
        <v>0</v>
      </c>
    </row>
    <row r="21" spans="2:2">
      <c r="B21" s="64"/>
    </row>
  </sheetData>
  <mergeCells count="3">
    <mergeCell ref="A2:F2"/>
    <mergeCell ref="A4:B4"/>
    <mergeCell ref="C4:F4"/>
  </mergeCells>
  <printOptions horizontalCentered="1"/>
  <pageMargins left="0.707638888888889" right="0.707638888888889" top="0.747916666666667" bottom="0.747916666666667" header="0.313888888888889" footer="0.313888888888889"/>
  <pageSetup paperSize="9" scale="89" orientation="portrait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F33"/>
  <sheetViews>
    <sheetView showZeros="0" workbookViewId="0">
      <selection activeCell="A14" sqref="14:15"/>
    </sheetView>
  </sheetViews>
  <sheetFormatPr defaultColWidth="9" defaultRowHeight="13.5" outlineLevelCol="5"/>
  <cols>
    <col min="1" max="1" width="38.25" customWidth="1"/>
    <col min="2" max="2" width="11.875" customWidth="1"/>
    <col min="3" max="3" width="11" customWidth="1"/>
    <col min="4" max="4" width="9.875" customWidth="1"/>
    <col min="5" max="5" width="10.125" customWidth="1"/>
    <col min="6" max="6" width="11" customWidth="1"/>
  </cols>
  <sheetData>
    <row r="2" ht="25.5" spans="1:6">
      <c r="A2" s="21" t="s">
        <v>77</v>
      </c>
      <c r="B2" s="21"/>
      <c r="C2" s="21"/>
      <c r="D2" s="21"/>
      <c r="E2" s="21"/>
      <c r="F2" s="21"/>
    </row>
    <row r="3" ht="24.75" customHeight="1" spans="6:6">
      <c r="F3" s="22" t="s">
        <v>1</v>
      </c>
    </row>
    <row r="4" s="54" customFormat="1" ht="21.75" customHeight="1" spans="1:6">
      <c r="A4" s="55" t="s">
        <v>27</v>
      </c>
      <c r="B4" s="55" t="s">
        <v>28</v>
      </c>
      <c r="C4" s="55" t="s">
        <v>65</v>
      </c>
      <c r="D4" s="55"/>
      <c r="E4" s="55"/>
      <c r="F4" s="23" t="s">
        <v>66</v>
      </c>
    </row>
    <row r="5" s="54" customFormat="1" ht="27" customHeight="1" spans="1:6">
      <c r="A5" s="55"/>
      <c r="B5" s="55"/>
      <c r="C5" s="55" t="s">
        <v>32</v>
      </c>
      <c r="D5" s="55" t="s">
        <v>70</v>
      </c>
      <c r="E5" s="55" t="s">
        <v>71</v>
      </c>
      <c r="F5" s="56"/>
    </row>
    <row r="6" ht="18" customHeight="1" spans="1:6">
      <c r="A6" s="30" t="s">
        <v>7</v>
      </c>
      <c r="B6" s="57">
        <v>756.11</v>
      </c>
      <c r="C6" s="57">
        <v>756.11</v>
      </c>
      <c r="D6" s="57">
        <v>756.11</v>
      </c>
      <c r="E6" s="57"/>
      <c r="F6" s="57"/>
    </row>
    <row r="7" ht="18" customHeight="1" spans="1:6">
      <c r="A7" s="30" t="s">
        <v>43</v>
      </c>
      <c r="B7" s="57">
        <v>514.64</v>
      </c>
      <c r="C7" s="57">
        <v>514.64</v>
      </c>
      <c r="D7" s="57">
        <v>514.64</v>
      </c>
      <c r="E7" s="57"/>
      <c r="F7" s="57"/>
    </row>
    <row r="8" ht="18" customHeight="1" spans="1:6">
      <c r="A8" s="30" t="s">
        <v>44</v>
      </c>
      <c r="B8" s="57">
        <v>26.31</v>
      </c>
      <c r="C8" s="57">
        <v>26.31</v>
      </c>
      <c r="D8" s="57">
        <v>26.31</v>
      </c>
      <c r="E8" s="57"/>
      <c r="F8" s="57"/>
    </row>
    <row r="9" ht="18" customHeight="1" spans="1:6">
      <c r="A9" s="30" t="s">
        <v>45</v>
      </c>
      <c r="B9" s="57">
        <v>488.33</v>
      </c>
      <c r="C9" s="57">
        <v>488.33</v>
      </c>
      <c r="D9" s="57">
        <v>488.33</v>
      </c>
      <c r="E9" s="57"/>
      <c r="F9" s="57"/>
    </row>
    <row r="10" ht="18" customHeight="1" spans="1:6">
      <c r="A10" s="30" t="s">
        <v>46</v>
      </c>
      <c r="B10" s="57">
        <v>204.73</v>
      </c>
      <c r="C10" s="57">
        <v>204.73</v>
      </c>
      <c r="D10" s="57">
        <v>204.73</v>
      </c>
      <c r="E10" s="57"/>
      <c r="F10" s="57"/>
    </row>
    <row r="11" ht="18" customHeight="1" spans="1:6">
      <c r="A11" s="30" t="s">
        <v>47</v>
      </c>
      <c r="B11" s="57">
        <v>204.73</v>
      </c>
      <c r="C11" s="57">
        <v>204.73</v>
      </c>
      <c r="D11" s="57">
        <v>204.73</v>
      </c>
      <c r="E11" s="57"/>
      <c r="F11" s="57"/>
    </row>
    <row r="12" ht="18" customHeight="1" spans="1:6">
      <c r="A12" s="30" t="s">
        <v>48</v>
      </c>
      <c r="B12" s="57">
        <v>36.74</v>
      </c>
      <c r="C12" s="57">
        <v>36.74</v>
      </c>
      <c r="D12" s="57">
        <v>36.74</v>
      </c>
      <c r="E12" s="57"/>
      <c r="F12" s="57"/>
    </row>
    <row r="13" ht="18" customHeight="1" spans="1:6">
      <c r="A13" s="30" t="s">
        <v>49</v>
      </c>
      <c r="B13" s="57">
        <v>36.74</v>
      </c>
      <c r="C13" s="57">
        <v>36.74</v>
      </c>
      <c r="D13" s="57">
        <v>36.74</v>
      </c>
      <c r="E13" s="57"/>
      <c r="F13" s="57"/>
    </row>
    <row r="14" ht="18" customHeight="1" spans="1:6">
      <c r="A14" s="30" t="s">
        <v>9</v>
      </c>
      <c r="B14" s="57">
        <f t="shared" ref="B14:B20" si="0">C14+F14</f>
        <v>184.47</v>
      </c>
      <c r="C14" s="57">
        <v>184.47</v>
      </c>
      <c r="D14" s="57">
        <v>184.47</v>
      </c>
      <c r="E14" s="57"/>
      <c r="F14" s="57"/>
    </row>
    <row r="15" ht="18" customHeight="1" spans="1:6">
      <c r="A15" s="58" t="s">
        <v>50</v>
      </c>
      <c r="B15" s="57">
        <f>C15+F15</f>
        <v>184.47</v>
      </c>
      <c r="C15" s="57">
        <f t="shared" ref="C14:C20" si="1">SUM(D15:E15)</f>
        <v>184.47</v>
      </c>
      <c r="D15" s="57">
        <v>184.47</v>
      </c>
      <c r="E15" s="57"/>
      <c r="F15" s="57"/>
    </row>
    <row r="16" ht="18" customHeight="1" spans="1:6">
      <c r="A16" s="58" t="s">
        <v>51</v>
      </c>
      <c r="B16" s="57">
        <f>C16+F16</f>
        <v>6.69</v>
      </c>
      <c r="C16" s="57">
        <f>SUM(D16:E16)</f>
        <v>6.69</v>
      </c>
      <c r="D16" s="57">
        <v>6.69</v>
      </c>
      <c r="E16" s="57"/>
      <c r="F16" s="57"/>
    </row>
    <row r="17" ht="18" customHeight="1" spans="1:6">
      <c r="A17" s="58" t="s">
        <v>52</v>
      </c>
      <c r="B17" s="57">
        <f>C17+F17</f>
        <v>177.78</v>
      </c>
      <c r="C17" s="57">
        <f>SUM(D17:E17)</f>
        <v>177.78</v>
      </c>
      <c r="D17" s="57">
        <v>177.78</v>
      </c>
      <c r="E17" s="57"/>
      <c r="F17" s="57"/>
    </row>
    <row r="18" ht="18" customHeight="1" spans="1:6">
      <c r="A18" s="58" t="s">
        <v>78</v>
      </c>
      <c r="B18" s="57">
        <f>C18+F18</f>
        <v>17021.65</v>
      </c>
      <c r="C18" s="57">
        <f>SUM(D18:E18)</f>
        <v>3816.42</v>
      </c>
      <c r="D18" s="57">
        <v>3622.47</v>
      </c>
      <c r="E18" s="57">
        <v>193.95</v>
      </c>
      <c r="F18" s="57">
        <v>13205.23</v>
      </c>
    </row>
    <row r="19" ht="18" customHeight="1" spans="1:6">
      <c r="A19" s="58" t="s">
        <v>53</v>
      </c>
      <c r="B19" s="57">
        <f>C19+F19</f>
        <v>16760.65</v>
      </c>
      <c r="C19" s="57">
        <v>3816.42</v>
      </c>
      <c r="D19" s="57">
        <v>3622.47</v>
      </c>
      <c r="E19" s="57">
        <v>193.95</v>
      </c>
      <c r="F19" s="57">
        <v>12944.23</v>
      </c>
    </row>
    <row r="20" ht="13" customHeight="1" spans="1:6">
      <c r="A20" s="58" t="s">
        <v>54</v>
      </c>
      <c r="B20" s="57">
        <f>C20+F20</f>
        <v>181.52</v>
      </c>
      <c r="C20" s="57">
        <f>SUM(D20:E20)</f>
        <v>181.52</v>
      </c>
      <c r="D20" s="57">
        <v>150.07</v>
      </c>
      <c r="E20" s="57">
        <v>31.45</v>
      </c>
      <c r="F20" s="57"/>
    </row>
    <row r="21" spans="1:6">
      <c r="A21" s="58" t="s">
        <v>55</v>
      </c>
      <c r="B21" s="57">
        <v>4046.397</v>
      </c>
      <c r="C21" s="57">
        <v>3624.9</v>
      </c>
      <c r="D21" s="57">
        <v>3472.4</v>
      </c>
      <c r="E21" s="57">
        <v>152.5</v>
      </c>
      <c r="F21" s="57">
        <v>421.5</v>
      </c>
    </row>
    <row r="22" spans="1:6">
      <c r="A22" s="58" t="s">
        <v>56</v>
      </c>
      <c r="B22" s="57">
        <v>1342.73</v>
      </c>
      <c r="C22" s="57"/>
      <c r="D22" s="57"/>
      <c r="E22" s="57"/>
      <c r="F22" s="57">
        <v>1342.73</v>
      </c>
    </row>
    <row r="23" spans="1:6">
      <c r="A23" s="58" t="s">
        <v>57</v>
      </c>
      <c r="B23" s="57">
        <v>6</v>
      </c>
      <c r="C23" s="57">
        <v>6</v>
      </c>
      <c r="D23" s="57"/>
      <c r="E23" s="57">
        <v>6</v>
      </c>
      <c r="F23" s="57"/>
    </row>
    <row r="24" spans="1:6">
      <c r="A24" s="58" t="s">
        <v>58</v>
      </c>
      <c r="B24" s="57">
        <v>11099</v>
      </c>
      <c r="C24" s="57"/>
      <c r="D24" s="57"/>
      <c r="E24" s="57"/>
      <c r="F24" s="57">
        <v>11099</v>
      </c>
    </row>
    <row r="25" spans="1:6">
      <c r="A25" s="58" t="s">
        <v>59</v>
      </c>
      <c r="B25" s="57">
        <v>85</v>
      </c>
      <c r="C25" s="57">
        <v>4</v>
      </c>
      <c r="D25" s="57"/>
      <c r="E25" s="57">
        <v>4</v>
      </c>
      <c r="F25" s="57">
        <v>81</v>
      </c>
    </row>
    <row r="26" spans="1:6">
      <c r="A26" s="58" t="s">
        <v>60</v>
      </c>
      <c r="B26" s="57">
        <v>261</v>
      </c>
      <c r="C26" s="57"/>
      <c r="D26" s="57"/>
      <c r="E26" s="57"/>
      <c r="F26" s="57">
        <v>261</v>
      </c>
    </row>
    <row r="27" spans="1:6">
      <c r="A27" s="30" t="s">
        <v>61</v>
      </c>
      <c r="B27" s="57">
        <v>261</v>
      </c>
      <c r="C27" s="57"/>
      <c r="D27" s="57"/>
      <c r="E27" s="57"/>
      <c r="F27" s="57">
        <v>261</v>
      </c>
    </row>
    <row r="28" spans="1:6">
      <c r="A28" s="58" t="s">
        <v>13</v>
      </c>
      <c r="B28" s="57">
        <v>393.21</v>
      </c>
      <c r="C28" s="57">
        <v>393.21</v>
      </c>
      <c r="D28" s="57">
        <v>393.21</v>
      </c>
      <c r="E28" s="57"/>
      <c r="F28" s="57"/>
    </row>
    <row r="29" spans="1:6">
      <c r="A29" s="58" t="s">
        <v>62</v>
      </c>
      <c r="B29" s="57">
        <v>393.21</v>
      </c>
      <c r="C29" s="57">
        <v>393.21</v>
      </c>
      <c r="D29" s="57">
        <v>393.21</v>
      </c>
      <c r="E29" s="57"/>
      <c r="F29" s="57"/>
    </row>
    <row r="30" spans="1:6">
      <c r="A30" s="58" t="s">
        <v>63</v>
      </c>
      <c r="B30" s="57">
        <v>393.21</v>
      </c>
      <c r="C30" s="57">
        <v>393.21</v>
      </c>
      <c r="D30" s="57">
        <v>393.21</v>
      </c>
      <c r="E30" s="57"/>
      <c r="F30" s="57"/>
    </row>
    <row r="31" spans="1:6">
      <c r="A31" s="30"/>
      <c r="B31" s="57"/>
      <c r="C31" s="57"/>
      <c r="D31" s="57"/>
      <c r="E31" s="57"/>
      <c r="F31" s="57"/>
    </row>
    <row r="32" spans="1:6">
      <c r="A32" s="30"/>
      <c r="B32" s="57"/>
      <c r="C32" s="57"/>
      <c r="D32" s="57"/>
      <c r="E32" s="57"/>
      <c r="F32" s="57"/>
    </row>
    <row r="33" spans="1:6">
      <c r="A33" s="31" t="s">
        <v>32</v>
      </c>
      <c r="B33" s="57">
        <f t="shared" ref="B33:F33" si="2">B28+B18+B14+B6</f>
        <v>18355.44</v>
      </c>
      <c r="C33" s="57">
        <f>C28+C18+C14+C6</f>
        <v>5150.21</v>
      </c>
      <c r="D33" s="57">
        <f>D28+D18+D14+D6</f>
        <v>4956.26</v>
      </c>
      <c r="E33" s="57">
        <f>E28+E18+E14+E6</f>
        <v>193.95</v>
      </c>
      <c r="F33" s="57">
        <f>F28+F18+F14+F6</f>
        <v>13205.23</v>
      </c>
    </row>
  </sheetData>
  <mergeCells count="5">
    <mergeCell ref="A2:F2"/>
    <mergeCell ref="C4:E4"/>
    <mergeCell ref="A4:A5"/>
    <mergeCell ref="B4:B5"/>
    <mergeCell ref="F4:F5"/>
  </mergeCells>
  <printOptions horizontalCentered="1"/>
  <pageMargins left="0.707638888888889" right="0.707638888888889" top="0.747916666666667" bottom="0.747916666666667" header="0.313888888888889" footer="0.313888888888889"/>
  <pageSetup paperSize="9" scale="96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F112"/>
  <sheetViews>
    <sheetView showZeros="0" workbookViewId="0">
      <pane ySplit="5" topLeftCell="A97" activePane="bottomLeft" state="frozen"/>
      <selection/>
      <selection pane="bottomLeft" activeCell="A112" sqref="112:112"/>
    </sheetView>
  </sheetViews>
  <sheetFormatPr defaultColWidth="9" defaultRowHeight="13.5" outlineLevelCol="5"/>
  <cols>
    <col min="1" max="1" width="34.125" style="38" customWidth="1"/>
    <col min="2" max="2" width="10.375" style="39" customWidth="1"/>
    <col min="3" max="4" width="9.375" style="39"/>
    <col min="5" max="5" width="9" style="39"/>
    <col min="6" max="6" width="10.375" style="39"/>
    <col min="7" max="7" width="9" style="39"/>
    <col min="8" max="8" width="10.375" style="39"/>
    <col min="9" max="10" width="9.375" style="39"/>
    <col min="11" max="16384" width="9" style="39"/>
  </cols>
  <sheetData>
    <row r="2" ht="25.5" spans="1:6">
      <c r="A2" s="40" t="s">
        <v>79</v>
      </c>
      <c r="B2" s="40"/>
      <c r="C2" s="40"/>
      <c r="D2" s="40"/>
      <c r="E2" s="40"/>
      <c r="F2" s="40"/>
    </row>
    <row r="3" ht="24" customHeight="1" spans="5:6">
      <c r="E3" s="41" t="s">
        <v>1</v>
      </c>
      <c r="F3" s="41"/>
    </row>
    <row r="4" ht="30" customHeight="1" spans="1:6">
      <c r="A4" s="42" t="s">
        <v>80</v>
      </c>
      <c r="B4" s="43" t="s">
        <v>28</v>
      </c>
      <c r="C4" s="44" t="s">
        <v>65</v>
      </c>
      <c r="D4" s="44"/>
      <c r="E4" s="44"/>
      <c r="F4" s="42" t="s">
        <v>66</v>
      </c>
    </row>
    <row r="5" ht="25.5" customHeight="1" spans="1:6">
      <c r="A5" s="42"/>
      <c r="B5" s="45"/>
      <c r="C5" s="44" t="s">
        <v>32</v>
      </c>
      <c r="D5" s="44" t="s">
        <v>70</v>
      </c>
      <c r="E5" s="44" t="s">
        <v>71</v>
      </c>
      <c r="F5" s="44"/>
    </row>
    <row r="6" ht="18" customHeight="1" spans="1:6">
      <c r="A6" s="46" t="s">
        <v>81</v>
      </c>
      <c r="B6" s="47">
        <v>4801.847</v>
      </c>
      <c r="C6" s="47">
        <v>4801.847</v>
      </c>
      <c r="D6" s="47">
        <v>4801.847</v>
      </c>
      <c r="E6" s="48"/>
      <c r="F6" s="48"/>
    </row>
    <row r="7" ht="18" customHeight="1" spans="1:6">
      <c r="A7" s="49" t="s">
        <v>82</v>
      </c>
      <c r="B7" s="47">
        <v>2292.923</v>
      </c>
      <c r="C7" s="47">
        <v>2292.923</v>
      </c>
      <c r="D7" s="47">
        <v>2292.923</v>
      </c>
      <c r="E7" s="48"/>
      <c r="F7" s="48"/>
    </row>
    <row r="8" ht="18" customHeight="1" spans="1:6">
      <c r="A8" s="49" t="s">
        <v>83</v>
      </c>
      <c r="B8" s="47">
        <v>1201.444</v>
      </c>
      <c r="C8" s="47">
        <v>1201.444</v>
      </c>
      <c r="D8" s="47">
        <v>1201.444</v>
      </c>
      <c r="E8" s="48"/>
      <c r="F8" s="48"/>
    </row>
    <row r="9" ht="18" customHeight="1" spans="1:6">
      <c r="A9" s="49" t="s">
        <v>84</v>
      </c>
      <c r="B9" s="48"/>
      <c r="C9" s="48"/>
      <c r="D9" s="48"/>
      <c r="E9" s="48"/>
      <c r="F9" s="48"/>
    </row>
    <row r="10" ht="18" customHeight="1" spans="1:6">
      <c r="A10" s="49" t="s">
        <v>85</v>
      </c>
      <c r="B10" s="48"/>
      <c r="C10" s="48"/>
      <c r="D10" s="48"/>
      <c r="E10" s="48"/>
      <c r="F10" s="48"/>
    </row>
    <row r="11" ht="18" customHeight="1" spans="1:6">
      <c r="A11" s="49" t="s">
        <v>86</v>
      </c>
      <c r="B11" s="48"/>
      <c r="C11" s="48"/>
      <c r="D11" s="48"/>
      <c r="E11" s="48"/>
      <c r="F11" s="48"/>
    </row>
    <row r="12" ht="18" customHeight="1" spans="1:6">
      <c r="A12" s="49" t="s">
        <v>87</v>
      </c>
      <c r="B12" s="48">
        <v>488.33</v>
      </c>
      <c r="C12" s="48">
        <v>488.33</v>
      </c>
      <c r="D12" s="48">
        <v>488.33</v>
      </c>
      <c r="E12" s="48"/>
      <c r="F12" s="48"/>
    </row>
    <row r="13" ht="18" customHeight="1" spans="1:6">
      <c r="A13" s="49" t="s">
        <v>88</v>
      </c>
      <c r="B13" s="48">
        <v>184.47</v>
      </c>
      <c r="C13" s="48">
        <v>184.47</v>
      </c>
      <c r="D13" s="48">
        <v>184.47</v>
      </c>
      <c r="E13" s="48"/>
      <c r="F13" s="48"/>
    </row>
    <row r="14" ht="18" customHeight="1" spans="1:6">
      <c r="A14" s="49" t="s">
        <v>89</v>
      </c>
      <c r="B14" s="48"/>
      <c r="C14" s="48"/>
      <c r="D14" s="48"/>
      <c r="E14" s="48"/>
      <c r="F14" s="48"/>
    </row>
    <row r="15" ht="18" customHeight="1" spans="1:6">
      <c r="A15" s="49" t="s">
        <v>90</v>
      </c>
      <c r="B15" s="48">
        <v>36.74</v>
      </c>
      <c r="C15" s="48">
        <v>36.74</v>
      </c>
      <c r="D15" s="48">
        <v>36.74</v>
      </c>
      <c r="E15" s="48"/>
      <c r="F15" s="48"/>
    </row>
    <row r="16" ht="18" customHeight="1" spans="1:6">
      <c r="A16" s="49" t="s">
        <v>91</v>
      </c>
      <c r="B16" s="48">
        <v>393.21</v>
      </c>
      <c r="C16" s="48">
        <v>393.21</v>
      </c>
      <c r="D16" s="48">
        <v>393.21</v>
      </c>
      <c r="E16" s="48"/>
      <c r="F16" s="48"/>
    </row>
    <row r="17" ht="18" customHeight="1" spans="1:6">
      <c r="A17" s="49" t="s">
        <v>92</v>
      </c>
      <c r="B17" s="48"/>
      <c r="C17" s="48"/>
      <c r="D17" s="48"/>
      <c r="E17" s="48"/>
      <c r="F17" s="48"/>
    </row>
    <row r="18" ht="18" customHeight="1" spans="1:6">
      <c r="A18" s="49" t="s">
        <v>93</v>
      </c>
      <c r="B18" s="48">
        <v>204.73</v>
      </c>
      <c r="C18" s="48">
        <v>204.73</v>
      </c>
      <c r="D18" s="48">
        <v>204.73</v>
      </c>
      <c r="E18" s="48"/>
      <c r="F18" s="48"/>
    </row>
    <row r="19" ht="18" customHeight="1" spans="1:6">
      <c r="A19" s="46" t="s">
        <v>94</v>
      </c>
      <c r="B19" s="47">
        <f>C19+F19</f>
        <v>1897.71</v>
      </c>
      <c r="C19" s="47">
        <v>193.95</v>
      </c>
      <c r="D19" s="47"/>
      <c r="E19" s="47">
        <v>193.95</v>
      </c>
      <c r="F19" s="47">
        <v>1703.76</v>
      </c>
    </row>
    <row r="20" ht="18" customHeight="1" spans="1:6">
      <c r="A20" s="49" t="s">
        <v>95</v>
      </c>
      <c r="B20" s="47">
        <v>50.84</v>
      </c>
      <c r="C20" s="47">
        <v>28.49</v>
      </c>
      <c r="D20" s="47"/>
      <c r="E20" s="47">
        <v>28.49</v>
      </c>
      <c r="F20" s="47">
        <v>22.35</v>
      </c>
    </row>
    <row r="21" ht="18" customHeight="1" spans="1:6">
      <c r="A21" s="49" t="s">
        <v>96</v>
      </c>
      <c r="B21" s="47">
        <v>25.065</v>
      </c>
      <c r="C21" s="47">
        <v>10.065</v>
      </c>
      <c r="D21" s="47"/>
      <c r="E21" s="47">
        <v>10.065</v>
      </c>
      <c r="F21" s="47">
        <v>15</v>
      </c>
    </row>
    <row r="22" ht="18" customHeight="1" spans="1:6">
      <c r="A22" s="49" t="s">
        <v>97</v>
      </c>
      <c r="B22" s="47">
        <v>3.3</v>
      </c>
      <c r="C22" s="47">
        <v>0.3</v>
      </c>
      <c r="D22" s="47"/>
      <c r="E22" s="47">
        <v>0.3</v>
      </c>
      <c r="F22" s="47">
        <v>3</v>
      </c>
    </row>
    <row r="23" ht="18" customHeight="1" spans="1:6">
      <c r="A23" s="49" t="s">
        <v>98</v>
      </c>
      <c r="B23" s="47">
        <v>0.5</v>
      </c>
      <c r="C23" s="47">
        <v>0.5</v>
      </c>
      <c r="D23" s="47"/>
      <c r="E23" s="47">
        <v>0.5</v>
      </c>
      <c r="F23" s="47"/>
    </row>
    <row r="24" ht="18" customHeight="1" spans="1:6">
      <c r="A24" s="49" t="s">
        <v>99</v>
      </c>
      <c r="B24" s="47">
        <v>1.7</v>
      </c>
      <c r="C24" s="47">
        <v>1.7</v>
      </c>
      <c r="D24" s="47"/>
      <c r="E24" s="47">
        <v>1.7</v>
      </c>
      <c r="F24" s="47"/>
    </row>
    <row r="25" ht="18" customHeight="1" spans="1:6">
      <c r="A25" s="49" t="s">
        <v>100</v>
      </c>
      <c r="B25" s="47">
        <v>5.5475</v>
      </c>
      <c r="C25" s="47">
        <v>5.5475</v>
      </c>
      <c r="D25" s="47"/>
      <c r="E25" s="47">
        <v>5.5475</v>
      </c>
      <c r="F25" s="47"/>
    </row>
    <row r="26" ht="18" customHeight="1" spans="1:6">
      <c r="A26" s="49" t="s">
        <v>101</v>
      </c>
      <c r="B26" s="47">
        <v>7.05</v>
      </c>
      <c r="C26" s="47">
        <v>2</v>
      </c>
      <c r="D26" s="47"/>
      <c r="E26" s="47">
        <v>2</v>
      </c>
      <c r="F26" s="47">
        <v>5.05</v>
      </c>
    </row>
    <row r="27" ht="18" customHeight="1" spans="1:6">
      <c r="A27" s="49" t="s">
        <v>102</v>
      </c>
      <c r="B27" s="47">
        <v>16</v>
      </c>
      <c r="C27" s="47">
        <v>16</v>
      </c>
      <c r="D27" s="47"/>
      <c r="E27" s="47">
        <v>16</v>
      </c>
      <c r="F27" s="47"/>
    </row>
    <row r="28" ht="18" customHeight="1" spans="1:6">
      <c r="A28" s="49" t="s">
        <v>103</v>
      </c>
      <c r="B28" s="47">
        <v>0.5</v>
      </c>
      <c r="C28" s="47">
        <v>0.5</v>
      </c>
      <c r="D28" s="47"/>
      <c r="E28" s="47">
        <v>0.5</v>
      </c>
      <c r="F28" s="47"/>
    </row>
    <row r="29" ht="18" customHeight="1" spans="1:6">
      <c r="A29" s="49" t="s">
        <v>104</v>
      </c>
      <c r="B29" s="47">
        <v>116.68</v>
      </c>
      <c r="C29" s="47">
        <v>59.28</v>
      </c>
      <c r="D29" s="47"/>
      <c r="E29" s="47">
        <v>59.28</v>
      </c>
      <c r="F29" s="47">
        <v>57.4</v>
      </c>
    </row>
    <row r="30" ht="18" customHeight="1" spans="1:6">
      <c r="A30" s="49" t="s">
        <v>105</v>
      </c>
      <c r="B30" s="47"/>
      <c r="C30" s="47"/>
      <c r="D30" s="47"/>
      <c r="E30" s="47"/>
      <c r="F30" s="47"/>
    </row>
    <row r="31" ht="18" customHeight="1" spans="1:6">
      <c r="A31" s="49" t="s">
        <v>106</v>
      </c>
      <c r="B31" s="47">
        <v>2.7</v>
      </c>
      <c r="C31" s="47">
        <v>0.7</v>
      </c>
      <c r="D31" s="47"/>
      <c r="E31" s="47">
        <v>0.7</v>
      </c>
      <c r="F31" s="47">
        <v>2</v>
      </c>
    </row>
    <row r="32" ht="18" customHeight="1" spans="1:6">
      <c r="A32" s="49" t="s">
        <v>107</v>
      </c>
      <c r="B32" s="47">
        <v>20.5</v>
      </c>
      <c r="C32" s="47">
        <v>3</v>
      </c>
      <c r="D32" s="47"/>
      <c r="E32" s="47">
        <v>3</v>
      </c>
      <c r="F32" s="47">
        <v>17.5</v>
      </c>
    </row>
    <row r="33" ht="18" customHeight="1" spans="1:6">
      <c r="A33" s="49" t="s">
        <v>108</v>
      </c>
      <c r="B33" s="50">
        <v>10</v>
      </c>
      <c r="C33" s="50">
        <v>1</v>
      </c>
      <c r="D33" s="47"/>
      <c r="E33" s="50">
        <v>1</v>
      </c>
      <c r="F33" s="47">
        <v>9</v>
      </c>
    </row>
    <row r="34" ht="18" customHeight="1" spans="1:6">
      <c r="A34" s="49" t="s">
        <v>109</v>
      </c>
      <c r="B34" s="50">
        <v>26.6</v>
      </c>
      <c r="C34" s="50">
        <v>0.2</v>
      </c>
      <c r="D34" s="47"/>
      <c r="E34" s="50">
        <v>0.2</v>
      </c>
      <c r="F34" s="47">
        <v>26.4</v>
      </c>
    </row>
    <row r="35" ht="18" customHeight="1" spans="1:6">
      <c r="A35" s="49" t="s">
        <v>110</v>
      </c>
      <c r="B35" s="47">
        <v>2.85</v>
      </c>
      <c r="C35" s="47">
        <v>2.85</v>
      </c>
      <c r="D35" s="47"/>
      <c r="E35" s="47">
        <v>2.85</v>
      </c>
      <c r="F35" s="47"/>
    </row>
    <row r="36" ht="18" customHeight="1" spans="1:6">
      <c r="A36" s="49" t="s">
        <v>111</v>
      </c>
      <c r="B36" s="47"/>
      <c r="C36" s="47"/>
      <c r="D36" s="47"/>
      <c r="E36" s="47"/>
      <c r="F36" s="47">
        <v>1325.5</v>
      </c>
    </row>
    <row r="37" ht="18" customHeight="1" spans="1:6">
      <c r="A37" s="49" t="s">
        <v>112</v>
      </c>
      <c r="B37" s="47"/>
      <c r="C37" s="47"/>
      <c r="D37" s="47"/>
      <c r="E37" s="47"/>
      <c r="F37" s="47"/>
    </row>
    <row r="38" ht="18" customHeight="1" spans="1:6">
      <c r="A38" s="49" t="s">
        <v>113</v>
      </c>
      <c r="B38" s="47"/>
      <c r="C38" s="47"/>
      <c r="D38" s="47"/>
      <c r="E38" s="47"/>
      <c r="F38" s="50"/>
    </row>
    <row r="39" ht="18" customHeight="1" spans="1:6">
      <c r="A39" s="49" t="s">
        <v>114</v>
      </c>
      <c r="B39" s="47">
        <v>24</v>
      </c>
      <c r="C39" s="47">
        <v>8</v>
      </c>
      <c r="D39" s="47"/>
      <c r="E39" s="47">
        <v>8</v>
      </c>
      <c r="F39" s="47">
        <v>16</v>
      </c>
    </row>
    <row r="40" ht="18" customHeight="1" spans="1:6">
      <c r="A40" s="49" t="s">
        <v>115</v>
      </c>
      <c r="B40" s="47">
        <v>102.56</v>
      </c>
      <c r="C40" s="47">
        <v>9</v>
      </c>
      <c r="D40" s="47"/>
      <c r="E40" s="47">
        <v>9</v>
      </c>
      <c r="F40" s="50">
        <v>93.56</v>
      </c>
    </row>
    <row r="41" ht="18" customHeight="1" spans="1:6">
      <c r="A41" s="49" t="s">
        <v>116</v>
      </c>
      <c r="B41" s="47"/>
      <c r="C41" s="47"/>
      <c r="D41" s="47"/>
      <c r="E41" s="47"/>
      <c r="F41" s="47"/>
    </row>
    <row r="42" ht="18" customHeight="1" spans="1:6">
      <c r="A42" s="49" t="s">
        <v>117</v>
      </c>
      <c r="B42" s="47"/>
      <c r="C42" s="47"/>
      <c r="D42" s="47"/>
      <c r="E42" s="47"/>
      <c r="F42" s="47"/>
    </row>
    <row r="43" ht="18" customHeight="1" spans="1:6">
      <c r="A43" s="49" t="s">
        <v>118</v>
      </c>
      <c r="B43" s="47">
        <v>33</v>
      </c>
      <c r="C43" s="47">
        <v>20.5</v>
      </c>
      <c r="D43" s="47"/>
      <c r="E43" s="47">
        <v>20.5</v>
      </c>
      <c r="F43" s="47">
        <v>12.5</v>
      </c>
    </row>
    <row r="44" ht="18" customHeight="1" spans="1:6">
      <c r="A44" s="49" t="s">
        <v>119</v>
      </c>
      <c r="B44" s="47">
        <v>7.15</v>
      </c>
      <c r="C44" s="47">
        <v>2.65</v>
      </c>
      <c r="D44" s="47"/>
      <c r="E44" s="47">
        <v>2.65</v>
      </c>
      <c r="F44" s="50">
        <v>4.5</v>
      </c>
    </row>
    <row r="45" ht="18" customHeight="1" spans="1:6">
      <c r="A45" s="49" t="s">
        <v>120</v>
      </c>
      <c r="B45" s="50"/>
      <c r="C45" s="50"/>
      <c r="D45" s="47"/>
      <c r="E45" s="50"/>
      <c r="F45" s="47"/>
    </row>
    <row r="46" ht="18" customHeight="1" spans="1:6">
      <c r="A46" s="49" t="s">
        <v>121</v>
      </c>
      <c r="B46" s="50">
        <v>115.6675</v>
      </c>
      <c r="C46" s="50">
        <v>21.67</v>
      </c>
      <c r="D46" s="47"/>
      <c r="E46" s="50">
        <v>21.67</v>
      </c>
      <c r="F46" s="47">
        <v>94</v>
      </c>
    </row>
    <row r="47" ht="18" customHeight="1" spans="1:6">
      <c r="A47" s="46" t="s">
        <v>122</v>
      </c>
      <c r="B47" s="47">
        <f>C47+F47</f>
        <v>155.41</v>
      </c>
      <c r="C47" s="47">
        <f>D47+E47</f>
        <v>154.41</v>
      </c>
      <c r="D47" s="47">
        <v>154.41</v>
      </c>
      <c r="E47" s="47"/>
      <c r="F47" s="47">
        <v>1</v>
      </c>
    </row>
    <row r="48" ht="18" customHeight="1" spans="1:6">
      <c r="A48" s="49" t="s">
        <v>123</v>
      </c>
      <c r="B48" s="47">
        <v>21.74</v>
      </c>
      <c r="C48" s="47">
        <v>21.74</v>
      </c>
      <c r="D48" s="47">
        <v>21.737</v>
      </c>
      <c r="E48" s="47"/>
      <c r="F48" s="47"/>
    </row>
    <row r="49" ht="18" customHeight="1" spans="1:6">
      <c r="A49" s="49" t="s">
        <v>124</v>
      </c>
      <c r="B49" s="47">
        <v>4.57</v>
      </c>
      <c r="C49" s="47">
        <v>4.57</v>
      </c>
      <c r="D49" s="47">
        <v>4.57</v>
      </c>
      <c r="E49" s="47"/>
      <c r="F49" s="47"/>
    </row>
    <row r="50" ht="18" customHeight="1" spans="1:6">
      <c r="A50" s="49" t="s">
        <v>125</v>
      </c>
      <c r="B50" s="47"/>
      <c r="C50" s="47"/>
      <c r="D50" s="47"/>
      <c r="E50" s="47"/>
      <c r="F50" s="47"/>
    </row>
    <row r="51" ht="18" customHeight="1" spans="1:6">
      <c r="A51" s="49" t="s">
        <v>126</v>
      </c>
      <c r="B51" s="47"/>
      <c r="C51" s="47"/>
      <c r="D51" s="47"/>
      <c r="E51" s="47"/>
      <c r="F51" s="47"/>
    </row>
    <row r="52" ht="18" customHeight="1" spans="1:6">
      <c r="A52" s="49" t="s">
        <v>127</v>
      </c>
      <c r="B52" s="47"/>
      <c r="C52" s="47"/>
      <c r="D52" s="47"/>
      <c r="E52" s="47"/>
      <c r="F52" s="47"/>
    </row>
    <row r="53" ht="18" customHeight="1" spans="1:6">
      <c r="A53" s="49" t="s">
        <v>128</v>
      </c>
      <c r="B53" s="47"/>
      <c r="C53" s="47"/>
      <c r="D53" s="47"/>
      <c r="E53" s="47"/>
      <c r="F53" s="47"/>
    </row>
    <row r="54" ht="18" customHeight="1" spans="1:6">
      <c r="A54" s="49" t="s">
        <v>129</v>
      </c>
      <c r="B54" s="47"/>
      <c r="C54" s="47"/>
      <c r="D54" s="47"/>
      <c r="E54" s="47"/>
      <c r="F54" s="47"/>
    </row>
    <row r="55" ht="18" customHeight="1" spans="1:6">
      <c r="A55" s="49" t="s">
        <v>130</v>
      </c>
      <c r="B55" s="47"/>
      <c r="C55" s="47"/>
      <c r="D55" s="47"/>
      <c r="E55" s="47"/>
      <c r="F55" s="47"/>
    </row>
    <row r="56" ht="18" customHeight="1" spans="1:6">
      <c r="A56" s="49" t="s">
        <v>131</v>
      </c>
      <c r="B56" s="47"/>
      <c r="C56" s="47"/>
      <c r="D56" s="47"/>
      <c r="E56" s="47"/>
      <c r="F56" s="47"/>
    </row>
    <row r="57" ht="18" customHeight="1" spans="1:6">
      <c r="A57" s="49" t="s">
        <v>132</v>
      </c>
      <c r="B57" s="47"/>
      <c r="C57" s="47"/>
      <c r="D57" s="47"/>
      <c r="E57" s="47"/>
      <c r="F57" s="50">
        <v>1</v>
      </c>
    </row>
    <row r="58" ht="18" customHeight="1" spans="1:6">
      <c r="A58" s="49" t="s">
        <v>133</v>
      </c>
      <c r="B58" s="47">
        <v>128.1</v>
      </c>
      <c r="C58" s="47">
        <v>128.1</v>
      </c>
      <c r="D58" s="47">
        <v>128.1</v>
      </c>
      <c r="E58" s="47"/>
      <c r="F58" s="47"/>
    </row>
    <row r="59" ht="18" customHeight="1" spans="1:6">
      <c r="A59" s="51" t="s">
        <v>134</v>
      </c>
      <c r="B59" s="47"/>
      <c r="C59" s="47"/>
      <c r="D59" s="47"/>
      <c r="E59" s="47"/>
      <c r="F59" s="47"/>
    </row>
    <row r="60" ht="18" customHeight="1" spans="1:6">
      <c r="A60" s="49" t="s">
        <v>135</v>
      </c>
      <c r="B60" s="47"/>
      <c r="C60" s="47"/>
      <c r="D60" s="47"/>
      <c r="E60" s="47"/>
      <c r="F60" s="47"/>
    </row>
    <row r="61" ht="18" customHeight="1" spans="1:6">
      <c r="A61" s="49" t="s">
        <v>136</v>
      </c>
      <c r="B61" s="47"/>
      <c r="C61" s="47"/>
      <c r="D61" s="47"/>
      <c r="E61" s="47"/>
      <c r="F61" s="47"/>
    </row>
    <row r="62" ht="18" customHeight="1" spans="1:6">
      <c r="A62" s="49" t="s">
        <v>137</v>
      </c>
      <c r="B62" s="47"/>
      <c r="C62" s="47"/>
      <c r="D62" s="47"/>
      <c r="E62" s="47"/>
      <c r="F62" s="47"/>
    </row>
    <row r="63" ht="18" customHeight="1" spans="1:6">
      <c r="A63" s="49" t="s">
        <v>138</v>
      </c>
      <c r="B63" s="47"/>
      <c r="C63" s="47"/>
      <c r="D63" s="47"/>
      <c r="E63" s="47"/>
      <c r="F63" s="47"/>
    </row>
    <row r="64" ht="27" spans="1:6">
      <c r="A64" s="46" t="s">
        <v>139</v>
      </c>
      <c r="B64" s="47"/>
      <c r="C64" s="47"/>
      <c r="D64" s="47"/>
      <c r="E64" s="47"/>
      <c r="F64" s="47"/>
    </row>
    <row r="65" ht="18" customHeight="1" spans="1:6">
      <c r="A65" s="49" t="s">
        <v>140</v>
      </c>
      <c r="B65" s="47"/>
      <c r="C65" s="47"/>
      <c r="D65" s="47"/>
      <c r="E65" s="47"/>
      <c r="F65" s="47"/>
    </row>
    <row r="66" ht="18" customHeight="1" spans="1:6">
      <c r="A66" s="49" t="s">
        <v>141</v>
      </c>
      <c r="B66" s="47"/>
      <c r="C66" s="47"/>
      <c r="D66" s="47"/>
      <c r="E66" s="47"/>
      <c r="F66" s="47"/>
    </row>
    <row r="67" ht="18" customHeight="1" spans="1:6">
      <c r="A67" s="49" t="s">
        <v>142</v>
      </c>
      <c r="B67" s="47"/>
      <c r="C67" s="47"/>
      <c r="D67" s="47"/>
      <c r="E67" s="47"/>
      <c r="F67" s="47"/>
    </row>
    <row r="68" ht="18" customHeight="1" spans="1:6">
      <c r="A68" s="49" t="s">
        <v>143</v>
      </c>
      <c r="B68" s="47"/>
      <c r="C68" s="47"/>
      <c r="D68" s="47"/>
      <c r="E68" s="47"/>
      <c r="F68" s="47"/>
    </row>
    <row r="69" ht="18" customHeight="1" spans="1:6">
      <c r="A69" s="49" t="s">
        <v>144</v>
      </c>
      <c r="B69" s="47"/>
      <c r="C69" s="47"/>
      <c r="D69" s="47"/>
      <c r="E69" s="47"/>
      <c r="F69" s="47"/>
    </row>
    <row r="70" ht="18" customHeight="1" spans="1:6">
      <c r="A70" s="49" t="s">
        <v>145</v>
      </c>
      <c r="B70" s="47"/>
      <c r="C70" s="47"/>
      <c r="D70" s="47"/>
      <c r="E70" s="47"/>
      <c r="F70" s="47"/>
    </row>
    <row r="71" ht="18" customHeight="1" spans="1:6">
      <c r="A71" s="49" t="s">
        <v>146</v>
      </c>
      <c r="B71" s="47"/>
      <c r="C71" s="47"/>
      <c r="D71" s="47"/>
      <c r="E71" s="47"/>
      <c r="F71" s="47"/>
    </row>
    <row r="72" ht="18" customHeight="1" spans="1:6">
      <c r="A72" s="49" t="s">
        <v>147</v>
      </c>
      <c r="B72" s="47"/>
      <c r="C72" s="47"/>
      <c r="D72" s="47"/>
      <c r="E72" s="47"/>
      <c r="F72" s="47"/>
    </row>
    <row r="73" ht="18" customHeight="1" spans="1:6">
      <c r="A73" s="49" t="s">
        <v>148</v>
      </c>
      <c r="B73" s="47"/>
      <c r="C73" s="47"/>
      <c r="D73" s="47"/>
      <c r="E73" s="47"/>
      <c r="F73" s="47"/>
    </row>
    <row r="74" ht="18" customHeight="1" spans="1:6">
      <c r="A74" s="49" t="s">
        <v>149</v>
      </c>
      <c r="B74" s="47"/>
      <c r="C74" s="47"/>
      <c r="D74" s="47"/>
      <c r="E74" s="47"/>
      <c r="F74" s="47"/>
    </row>
    <row r="75" ht="18" customHeight="1" spans="1:6">
      <c r="A75" s="49" t="s">
        <v>150</v>
      </c>
      <c r="B75" s="47"/>
      <c r="C75" s="47"/>
      <c r="D75" s="47"/>
      <c r="E75" s="47"/>
      <c r="F75" s="47"/>
    </row>
    <row r="76" ht="18" customHeight="1" spans="1:6">
      <c r="A76" s="49" t="s">
        <v>151</v>
      </c>
      <c r="B76" s="47"/>
      <c r="C76" s="47"/>
      <c r="D76" s="47"/>
      <c r="E76" s="47"/>
      <c r="F76" s="47"/>
    </row>
    <row r="77" ht="18" customHeight="1" spans="1:6">
      <c r="A77" s="46" t="s">
        <v>152</v>
      </c>
      <c r="B77" s="47">
        <v>11371</v>
      </c>
      <c r="C77" s="47"/>
      <c r="D77" s="47"/>
      <c r="E77" s="47"/>
      <c r="F77" s="47">
        <v>11371</v>
      </c>
    </row>
    <row r="78" ht="18" customHeight="1" spans="1:6">
      <c r="A78" s="49" t="s">
        <v>140</v>
      </c>
      <c r="B78" s="47"/>
      <c r="C78" s="47"/>
      <c r="D78" s="47"/>
      <c r="E78" s="47"/>
      <c r="F78" s="47"/>
    </row>
    <row r="79" ht="18" customHeight="1" spans="1:6">
      <c r="A79" s="49" t="s">
        <v>141</v>
      </c>
      <c r="B79" s="47"/>
      <c r="C79" s="47"/>
      <c r="D79" s="47"/>
      <c r="E79" s="47"/>
      <c r="F79" s="47"/>
    </row>
    <row r="80" ht="18" customHeight="1" spans="1:6">
      <c r="A80" s="49" t="s">
        <v>142</v>
      </c>
      <c r="B80" s="47"/>
      <c r="C80" s="47"/>
      <c r="D80" s="47"/>
      <c r="E80" s="47"/>
      <c r="F80" s="50">
        <v>261</v>
      </c>
    </row>
    <row r="81" ht="18" customHeight="1" spans="1:6">
      <c r="A81" s="49" t="s">
        <v>143</v>
      </c>
      <c r="B81" s="47"/>
      <c r="C81" s="47"/>
      <c r="D81" s="47"/>
      <c r="E81" s="47"/>
      <c r="F81" s="50">
        <v>11110</v>
      </c>
    </row>
    <row r="82" ht="18" customHeight="1" spans="1:6">
      <c r="A82" s="49" t="s">
        <v>144</v>
      </c>
      <c r="B82" s="47"/>
      <c r="C82" s="47"/>
      <c r="D82" s="47"/>
      <c r="E82" s="47"/>
      <c r="F82" s="47"/>
    </row>
    <row r="83" ht="18" customHeight="1" spans="1:6">
      <c r="A83" s="49" t="s">
        <v>145</v>
      </c>
      <c r="B83" s="47"/>
      <c r="C83" s="47"/>
      <c r="D83" s="47"/>
      <c r="E83" s="47"/>
      <c r="F83" s="47"/>
    </row>
    <row r="84" ht="18" customHeight="1" spans="1:6">
      <c r="A84" s="49" t="s">
        <v>146</v>
      </c>
      <c r="B84" s="47"/>
      <c r="C84" s="47"/>
      <c r="D84" s="47"/>
      <c r="E84" s="47"/>
      <c r="F84" s="47"/>
    </row>
    <row r="85" ht="18" customHeight="1" spans="1:6">
      <c r="A85" s="49" t="s">
        <v>153</v>
      </c>
      <c r="B85" s="47"/>
      <c r="C85" s="47"/>
      <c r="D85" s="47"/>
      <c r="E85" s="47"/>
      <c r="F85" s="47"/>
    </row>
    <row r="86" ht="18" customHeight="1" spans="1:6">
      <c r="A86" s="49" t="s">
        <v>154</v>
      </c>
      <c r="B86" s="47"/>
      <c r="C86" s="47"/>
      <c r="D86" s="47"/>
      <c r="E86" s="47"/>
      <c r="F86" s="47"/>
    </row>
    <row r="87" ht="18" customHeight="1" spans="1:6">
      <c r="A87" s="49" t="s">
        <v>155</v>
      </c>
      <c r="B87" s="47"/>
      <c r="C87" s="47"/>
      <c r="D87" s="47"/>
      <c r="E87" s="47"/>
      <c r="F87" s="47"/>
    </row>
    <row r="88" ht="18" customHeight="1" spans="1:6">
      <c r="A88" s="49" t="s">
        <v>156</v>
      </c>
      <c r="B88" s="47"/>
      <c r="C88" s="47"/>
      <c r="D88" s="47"/>
      <c r="E88" s="47"/>
      <c r="F88" s="47"/>
    </row>
    <row r="89" ht="18" customHeight="1" spans="1:6">
      <c r="A89" s="49" t="s">
        <v>147</v>
      </c>
      <c r="B89" s="47"/>
      <c r="C89" s="47"/>
      <c r="D89" s="47"/>
      <c r="E89" s="47"/>
      <c r="F89" s="47"/>
    </row>
    <row r="90" ht="18" customHeight="1" spans="1:6">
      <c r="A90" s="49" t="s">
        <v>148</v>
      </c>
      <c r="B90" s="47"/>
      <c r="C90" s="47"/>
      <c r="D90" s="47"/>
      <c r="E90" s="47"/>
      <c r="F90" s="47"/>
    </row>
    <row r="91" ht="18" customHeight="1" spans="1:6">
      <c r="A91" s="49" t="s">
        <v>149</v>
      </c>
      <c r="B91" s="47"/>
      <c r="C91" s="47"/>
      <c r="D91" s="47"/>
      <c r="E91" s="47"/>
      <c r="F91" s="47"/>
    </row>
    <row r="92" ht="18" customHeight="1" spans="1:6">
      <c r="A92" s="49" t="s">
        <v>150</v>
      </c>
      <c r="B92" s="47"/>
      <c r="C92" s="47"/>
      <c r="D92" s="47"/>
      <c r="E92" s="47"/>
      <c r="F92" s="47"/>
    </row>
    <row r="93" ht="18" customHeight="1" spans="1:6">
      <c r="A93" s="49" t="s">
        <v>157</v>
      </c>
      <c r="B93" s="47"/>
      <c r="C93" s="47"/>
      <c r="D93" s="47"/>
      <c r="E93" s="47"/>
      <c r="F93" s="47"/>
    </row>
    <row r="94" ht="27" spans="1:6">
      <c r="A94" s="46" t="s">
        <v>158</v>
      </c>
      <c r="B94" s="47"/>
      <c r="C94" s="47"/>
      <c r="D94" s="47"/>
      <c r="E94" s="47"/>
      <c r="F94" s="47"/>
    </row>
    <row r="95" ht="18" customHeight="1" spans="1:6">
      <c r="A95" s="49" t="s">
        <v>159</v>
      </c>
      <c r="B95" s="47"/>
      <c r="C95" s="47"/>
      <c r="D95" s="47"/>
      <c r="E95" s="47"/>
      <c r="F95" s="47"/>
    </row>
    <row r="96" ht="18" customHeight="1" spans="1:6">
      <c r="A96" s="49" t="s">
        <v>160</v>
      </c>
      <c r="B96" s="47"/>
      <c r="C96" s="47"/>
      <c r="D96" s="47"/>
      <c r="E96" s="47"/>
      <c r="F96" s="47"/>
    </row>
    <row r="97" ht="18" customHeight="1" spans="1:6">
      <c r="A97" s="51" t="s">
        <v>161</v>
      </c>
      <c r="B97" s="47">
        <v>129.47</v>
      </c>
      <c r="C97" s="47"/>
      <c r="D97" s="47"/>
      <c r="E97" s="47"/>
      <c r="F97" s="47">
        <v>129.47</v>
      </c>
    </row>
    <row r="98" ht="18" customHeight="1" spans="1:6">
      <c r="A98" s="49" t="s">
        <v>159</v>
      </c>
      <c r="B98" s="47"/>
      <c r="C98" s="47"/>
      <c r="D98" s="47"/>
      <c r="E98" s="47"/>
      <c r="F98" s="47"/>
    </row>
    <row r="99" ht="18" customHeight="1" spans="1:6">
      <c r="A99" s="49" t="s">
        <v>162</v>
      </c>
      <c r="B99" s="47"/>
      <c r="C99" s="47"/>
      <c r="D99" s="47"/>
      <c r="E99" s="47"/>
      <c r="F99" s="47"/>
    </row>
    <row r="100" ht="18" customHeight="1" spans="1:6">
      <c r="A100" s="49" t="s">
        <v>163</v>
      </c>
      <c r="B100" s="47"/>
      <c r="C100" s="47"/>
      <c r="D100" s="47"/>
      <c r="E100" s="47"/>
      <c r="F100" s="47"/>
    </row>
    <row r="101" ht="18" customHeight="1" spans="1:6">
      <c r="A101" s="49" t="s">
        <v>164</v>
      </c>
      <c r="B101" s="47"/>
      <c r="C101" s="47"/>
      <c r="D101" s="47"/>
      <c r="E101" s="47"/>
      <c r="F101" s="47"/>
    </row>
    <row r="102" ht="18" customHeight="1" spans="1:6">
      <c r="A102" s="49" t="s">
        <v>160</v>
      </c>
      <c r="B102" s="47"/>
      <c r="C102" s="47"/>
      <c r="D102" s="47"/>
      <c r="E102" s="47"/>
      <c r="F102" s="50">
        <v>129.47</v>
      </c>
    </row>
    <row r="103" ht="18" customHeight="1" spans="1:6">
      <c r="A103" s="51" t="s">
        <v>165</v>
      </c>
      <c r="B103" s="47"/>
      <c r="C103" s="47"/>
      <c r="D103" s="47"/>
      <c r="E103" s="47"/>
      <c r="F103" s="47"/>
    </row>
    <row r="104" ht="18" customHeight="1" spans="1:6">
      <c r="A104" s="49" t="s">
        <v>166</v>
      </c>
      <c r="B104" s="47"/>
      <c r="C104" s="47"/>
      <c r="D104" s="47"/>
      <c r="E104" s="47"/>
      <c r="F104" s="47"/>
    </row>
    <row r="105" ht="18" customHeight="1" spans="1:6">
      <c r="A105" s="49" t="s">
        <v>167</v>
      </c>
      <c r="B105" s="47"/>
      <c r="C105" s="47"/>
      <c r="D105" s="47"/>
      <c r="E105" s="47"/>
      <c r="F105" s="47"/>
    </row>
    <row r="106" ht="18" customHeight="1" spans="1:6">
      <c r="A106" s="46" t="s">
        <v>168</v>
      </c>
      <c r="B106" s="47"/>
      <c r="C106" s="47"/>
      <c r="D106" s="47"/>
      <c r="E106" s="47"/>
      <c r="F106" s="47"/>
    </row>
    <row r="107" ht="18" customHeight="1" spans="1:6">
      <c r="A107" s="49" t="s">
        <v>169</v>
      </c>
      <c r="B107" s="47"/>
      <c r="C107" s="47"/>
      <c r="D107" s="47"/>
      <c r="E107" s="47"/>
      <c r="F107" s="47"/>
    </row>
    <row r="108" ht="18" customHeight="1" spans="1:6">
      <c r="A108" s="49" t="s">
        <v>170</v>
      </c>
      <c r="B108" s="47"/>
      <c r="C108" s="47"/>
      <c r="D108" s="47"/>
      <c r="E108" s="47"/>
      <c r="F108" s="47"/>
    </row>
    <row r="109" ht="27" spans="1:6">
      <c r="A109" s="49" t="s">
        <v>171</v>
      </c>
      <c r="B109" s="47"/>
      <c r="C109" s="47"/>
      <c r="D109" s="47"/>
      <c r="E109" s="47"/>
      <c r="F109" s="47"/>
    </row>
    <row r="110" ht="18" customHeight="1" spans="1:6">
      <c r="A110" s="49" t="s">
        <v>172</v>
      </c>
      <c r="B110" s="47"/>
      <c r="C110" s="47"/>
      <c r="D110" s="47"/>
      <c r="E110" s="47"/>
      <c r="F110" s="47"/>
    </row>
    <row r="111" ht="23.25" customHeight="1" spans="1:6">
      <c r="A111" s="52" t="s">
        <v>32</v>
      </c>
      <c r="B111" s="47">
        <f>B97+B77+B47+B19+B6</f>
        <v>18355.437</v>
      </c>
      <c r="C111" s="47">
        <f>C97+C77+C47+C19+C6</f>
        <v>5150.207</v>
      </c>
      <c r="D111" s="47">
        <f>D97+D77+D47+D19+D6</f>
        <v>4956.257</v>
      </c>
      <c r="E111" s="47">
        <f>E97+E77+E47+E19+E6</f>
        <v>193.95</v>
      </c>
      <c r="F111" s="47">
        <v>13205.23</v>
      </c>
    </row>
    <row r="112" spans="1:6">
      <c r="A112" s="53"/>
      <c r="B112" s="53"/>
      <c r="C112" s="53"/>
      <c r="D112" s="53"/>
      <c r="E112" s="53"/>
      <c r="F112" s="53"/>
    </row>
  </sheetData>
  <mergeCells count="7">
    <mergeCell ref="A2:F2"/>
    <mergeCell ref="E3:F3"/>
    <mergeCell ref="C4:E4"/>
    <mergeCell ref="A112:F112"/>
    <mergeCell ref="A4:A5"/>
    <mergeCell ref="B4:B5"/>
    <mergeCell ref="F4:F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B12"/>
  <sheetViews>
    <sheetView showZeros="0" workbookViewId="0">
      <selection activeCell="A20" sqref="A20"/>
    </sheetView>
  </sheetViews>
  <sheetFormatPr defaultColWidth="9" defaultRowHeight="13.5" outlineLevelCol="1"/>
  <cols>
    <col min="1" max="1" width="50" customWidth="1"/>
    <col min="2" max="2" width="33.625" customWidth="1"/>
  </cols>
  <sheetData>
    <row r="2" ht="25.5" spans="1:2">
      <c r="A2" s="21" t="s">
        <v>173</v>
      </c>
      <c r="B2" s="21"/>
    </row>
    <row r="3" ht="28.5" customHeight="1" spans="2:2">
      <c r="B3" s="33" t="s">
        <v>1</v>
      </c>
    </row>
    <row r="4" ht="26.25" customHeight="1" spans="1:2">
      <c r="A4" s="29" t="s">
        <v>4</v>
      </c>
      <c r="B4" s="29" t="s">
        <v>174</v>
      </c>
    </row>
    <row r="5" ht="24" customHeight="1" spans="1:2">
      <c r="A5" s="30" t="s">
        <v>32</v>
      </c>
      <c r="B5" s="34">
        <f>SUM(B6:B8)</f>
        <v>2.85</v>
      </c>
    </row>
    <row r="6" ht="24" customHeight="1" spans="1:2">
      <c r="A6" s="35" t="s">
        <v>175</v>
      </c>
      <c r="B6" s="34"/>
    </row>
    <row r="7" ht="24" customHeight="1" spans="1:2">
      <c r="A7" s="35" t="s">
        <v>176</v>
      </c>
      <c r="B7" s="34">
        <v>2.85</v>
      </c>
    </row>
    <row r="8" ht="24" customHeight="1" spans="1:2">
      <c r="A8" s="35" t="s">
        <v>177</v>
      </c>
      <c r="B8" s="34"/>
    </row>
    <row r="9" ht="24" customHeight="1" spans="1:2">
      <c r="A9" s="35" t="s">
        <v>178</v>
      </c>
      <c r="B9" s="34"/>
    </row>
    <row r="10" ht="24" customHeight="1" spans="1:2">
      <c r="A10" s="35" t="s">
        <v>179</v>
      </c>
      <c r="B10" s="30"/>
    </row>
    <row r="11" ht="30.75" customHeight="1" spans="1:2">
      <c r="A11" s="36" t="s">
        <v>180</v>
      </c>
      <c r="B11" s="36"/>
    </row>
    <row r="12" ht="30.75" customHeight="1" spans="1:2">
      <c r="A12" s="37" t="s">
        <v>181</v>
      </c>
      <c r="B12" s="37"/>
    </row>
  </sheetData>
  <mergeCells count="3">
    <mergeCell ref="A2:B2"/>
    <mergeCell ref="A11:B11"/>
    <mergeCell ref="A12:B12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F14"/>
  <sheetViews>
    <sheetView workbookViewId="0">
      <selection activeCell="A14" sqref="A14:F14"/>
    </sheetView>
  </sheetViews>
  <sheetFormatPr defaultColWidth="9" defaultRowHeight="13.5" outlineLevelCol="5"/>
  <cols>
    <col min="1" max="1" width="24.5" customWidth="1"/>
    <col min="2" max="2" width="15.625" customWidth="1"/>
    <col min="3" max="3" width="10.75" customWidth="1"/>
    <col min="4" max="4" width="10.375" customWidth="1"/>
    <col min="5" max="5" width="9.75" customWidth="1"/>
    <col min="6" max="6" width="10.875" customWidth="1"/>
  </cols>
  <sheetData>
    <row r="2" ht="25.5" spans="1:6">
      <c r="A2" s="21" t="s">
        <v>182</v>
      </c>
      <c r="B2" s="21"/>
      <c r="C2" s="21"/>
      <c r="D2" s="21"/>
      <c r="E2" s="21"/>
      <c r="F2" s="21"/>
    </row>
    <row r="3" ht="33" customHeight="1" spans="6:6">
      <c r="F3" s="22" t="s">
        <v>1</v>
      </c>
    </row>
    <row r="4" ht="23.25" customHeight="1" spans="1:6">
      <c r="A4" s="23" t="s">
        <v>27</v>
      </c>
      <c r="B4" s="24" t="s">
        <v>28</v>
      </c>
      <c r="C4" s="25" t="s">
        <v>65</v>
      </c>
      <c r="D4" s="26"/>
      <c r="E4" s="27"/>
      <c r="F4" s="23" t="s">
        <v>66</v>
      </c>
    </row>
    <row r="5" ht="23.25" customHeight="1" spans="1:6">
      <c r="A5" s="28"/>
      <c r="B5" s="28"/>
      <c r="C5" s="29" t="s">
        <v>32</v>
      </c>
      <c r="D5" s="29" t="s">
        <v>70</v>
      </c>
      <c r="E5" s="29" t="s">
        <v>71</v>
      </c>
      <c r="F5" s="28"/>
    </row>
    <row r="6" ht="26.25" customHeight="1" spans="1:6">
      <c r="A6" s="30"/>
      <c r="B6" s="30"/>
      <c r="C6" s="30"/>
      <c r="D6" s="30"/>
      <c r="E6" s="30"/>
      <c r="F6" s="30"/>
    </row>
    <row r="7" ht="26.25" customHeight="1" spans="1:6">
      <c r="A7" s="30"/>
      <c r="B7" s="30"/>
      <c r="C7" s="30"/>
      <c r="D7" s="30"/>
      <c r="E7" s="30"/>
      <c r="F7" s="30"/>
    </row>
    <row r="8" ht="26.25" customHeight="1" spans="1:6">
      <c r="A8" s="30"/>
      <c r="B8" s="30"/>
      <c r="C8" s="30"/>
      <c r="D8" s="30"/>
      <c r="E8" s="30"/>
      <c r="F8" s="30"/>
    </row>
    <row r="9" ht="26.25" customHeight="1" spans="1:6">
      <c r="A9" s="30"/>
      <c r="B9" s="30"/>
      <c r="C9" s="30"/>
      <c r="D9" s="30"/>
      <c r="E9" s="30"/>
      <c r="F9" s="30"/>
    </row>
    <row r="10" ht="26.25" customHeight="1" spans="1:6">
      <c r="A10" s="30"/>
      <c r="B10" s="30"/>
      <c r="C10" s="30"/>
      <c r="D10" s="30"/>
      <c r="E10" s="30"/>
      <c r="F10" s="30"/>
    </row>
    <row r="11" ht="26.25" customHeight="1" spans="1:6">
      <c r="A11" s="30"/>
      <c r="B11" s="30"/>
      <c r="C11" s="30"/>
      <c r="D11" s="30"/>
      <c r="E11" s="30"/>
      <c r="F11" s="30"/>
    </row>
    <row r="12" ht="26.25" customHeight="1" spans="1:6">
      <c r="A12" s="30"/>
      <c r="B12" s="30"/>
      <c r="C12" s="30"/>
      <c r="D12" s="30"/>
      <c r="E12" s="30"/>
      <c r="F12" s="30"/>
    </row>
    <row r="13" ht="26.25" customHeight="1" spans="1:6">
      <c r="A13" s="31" t="s">
        <v>32</v>
      </c>
      <c r="B13" s="30"/>
      <c r="C13" s="30"/>
      <c r="D13" s="30"/>
      <c r="E13" s="30"/>
      <c r="F13" s="30"/>
    </row>
    <row r="14" spans="1:6">
      <c r="A14" s="32" t="s">
        <v>183</v>
      </c>
      <c r="B14" s="32"/>
      <c r="C14" s="32"/>
      <c r="D14" s="32"/>
      <c r="E14" s="32"/>
      <c r="F14" s="32"/>
    </row>
  </sheetData>
  <mergeCells count="6">
    <mergeCell ref="A2:F2"/>
    <mergeCell ref="C4:E4"/>
    <mergeCell ref="A14:F14"/>
    <mergeCell ref="A4:A5"/>
    <mergeCell ref="B4:B5"/>
    <mergeCell ref="F4:F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61"/>
  <sheetViews>
    <sheetView tabSelected="1" workbookViewId="0">
      <selection activeCell="R23" sqref="R23"/>
    </sheetView>
  </sheetViews>
  <sheetFormatPr defaultColWidth="9" defaultRowHeight="13.5"/>
  <cols>
    <col min="2" max="2" width="7" customWidth="1"/>
    <col min="3" max="4" width="6.75" customWidth="1"/>
    <col min="5" max="5" width="5.875" customWidth="1"/>
    <col min="6" max="6" width="4.125" customWidth="1"/>
    <col min="7" max="7" width="3.25" customWidth="1"/>
    <col min="8" max="8" width="2.75" customWidth="1"/>
    <col min="9" max="9" width="6.875" customWidth="1"/>
    <col min="10" max="10" width="1.5" customWidth="1"/>
    <col min="11" max="11" width="5.125" customWidth="1"/>
    <col min="12" max="12" width="6.125" customWidth="1"/>
    <col min="13" max="13" width="8.625" customWidth="1"/>
    <col min="14" max="14" width="11.625" customWidth="1"/>
  </cols>
  <sheetData>
    <row r="1" ht="14.25" spans="1:1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customHeight="1" spans="1:14">
      <c r="A2" s="3" t="s">
        <v>184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1" customHeight="1" spans="1:14">
      <c r="A3" s="4" t="s">
        <v>185</v>
      </c>
      <c r="B3" s="4"/>
      <c r="C3" s="4" t="s">
        <v>186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customHeight="1" spans="1:14">
      <c r="A4" s="4" t="s">
        <v>187</v>
      </c>
      <c r="B4" s="4"/>
      <c r="C4" s="5" t="s">
        <v>188</v>
      </c>
      <c r="D4" s="6"/>
      <c r="E4" s="6"/>
      <c r="F4" s="6"/>
      <c r="G4" s="7"/>
      <c r="H4" s="4" t="s">
        <v>189</v>
      </c>
      <c r="I4" s="4"/>
      <c r="J4" s="4"/>
      <c r="K4" s="4"/>
      <c r="L4" s="4">
        <v>309005</v>
      </c>
      <c r="M4" s="4"/>
      <c r="N4" s="4"/>
    </row>
    <row r="5" ht="21" customHeight="1" spans="1:14">
      <c r="A5" s="4" t="s">
        <v>190</v>
      </c>
      <c r="B5" s="4"/>
      <c r="C5" s="5" t="s">
        <v>191</v>
      </c>
      <c r="D5" s="6"/>
      <c r="E5" s="6"/>
      <c r="F5" s="6"/>
      <c r="G5" s="6"/>
      <c r="H5" s="4" t="s">
        <v>192</v>
      </c>
      <c r="I5" s="4"/>
      <c r="J5" s="4"/>
      <c r="K5" s="4"/>
      <c r="L5" s="5" t="s">
        <v>193</v>
      </c>
      <c r="M5" s="6"/>
      <c r="N5" s="7"/>
    </row>
    <row r="6" ht="20" customHeight="1" spans="1:14">
      <c r="A6" s="8" t="s">
        <v>194</v>
      </c>
      <c r="B6" s="9"/>
      <c r="C6" s="10" t="s">
        <v>195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ht="20" customHeight="1" spans="1:14">
      <c r="A7" s="11"/>
      <c r="B7" s="12"/>
      <c r="C7" s="10" t="s">
        <v>196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ht="18" customHeight="1" spans="1:14">
      <c r="A8" s="4" t="s">
        <v>197</v>
      </c>
      <c r="B8" s="4"/>
      <c r="C8" s="4"/>
      <c r="D8" s="4"/>
      <c r="E8" s="4" t="s">
        <v>198</v>
      </c>
      <c r="F8" s="4"/>
      <c r="G8" s="4"/>
      <c r="H8" s="4"/>
      <c r="I8" s="4"/>
      <c r="J8" s="4"/>
      <c r="K8" s="4"/>
      <c r="L8" s="4"/>
      <c r="M8" s="4"/>
      <c r="N8" s="15" t="s">
        <v>199</v>
      </c>
    </row>
    <row r="9" ht="178" customHeight="1" spans="1:14">
      <c r="A9" s="4"/>
      <c r="B9" s="4"/>
      <c r="C9" s="4"/>
      <c r="D9" s="4"/>
      <c r="E9" s="4" t="s">
        <v>200</v>
      </c>
      <c r="F9" s="4"/>
      <c r="G9" s="4"/>
      <c r="H9" s="4"/>
      <c r="I9" s="4"/>
      <c r="J9" s="4"/>
      <c r="K9" s="4"/>
      <c r="L9" s="4"/>
      <c r="M9" s="4"/>
      <c r="N9" s="15" t="s">
        <v>201</v>
      </c>
    </row>
    <row r="10" ht="21" customHeight="1" spans="1:14">
      <c r="A10" s="13" t="s">
        <v>202</v>
      </c>
      <c r="B10" s="13"/>
      <c r="C10" s="13"/>
      <c r="D10" s="13"/>
      <c r="E10" s="4" t="s">
        <v>203</v>
      </c>
      <c r="F10" s="4"/>
      <c r="G10" s="4" t="s">
        <v>204</v>
      </c>
      <c r="H10" s="4"/>
      <c r="I10" s="4"/>
      <c r="J10" s="4"/>
      <c r="K10" s="4" t="s">
        <v>205</v>
      </c>
      <c r="L10" s="4"/>
      <c r="M10" s="4"/>
      <c r="N10" s="4" t="s">
        <v>206</v>
      </c>
    </row>
    <row r="11" ht="28" customHeight="1" spans="1:14">
      <c r="A11" s="13"/>
      <c r="B11" s="13"/>
      <c r="C11" s="13"/>
      <c r="D11" s="13"/>
      <c r="E11" s="4" t="s">
        <v>207</v>
      </c>
      <c r="F11" s="4"/>
      <c r="G11" s="4" t="s">
        <v>208</v>
      </c>
      <c r="H11" s="4"/>
      <c r="I11" s="4"/>
      <c r="J11" s="4"/>
      <c r="K11" s="10" t="s">
        <v>209</v>
      </c>
      <c r="L11" s="10"/>
      <c r="M11" s="10"/>
      <c r="N11" s="16">
        <v>1</v>
      </c>
    </row>
    <row r="12" ht="27" customHeight="1" spans="1:14">
      <c r="A12" s="13"/>
      <c r="B12" s="13"/>
      <c r="C12" s="13"/>
      <c r="D12" s="13"/>
      <c r="E12" s="4"/>
      <c r="F12" s="4"/>
      <c r="G12" s="4"/>
      <c r="H12" s="4"/>
      <c r="I12" s="4"/>
      <c r="J12" s="4"/>
      <c r="K12" s="10" t="s">
        <v>210</v>
      </c>
      <c r="L12" s="10"/>
      <c r="M12" s="10"/>
      <c r="N12" s="16">
        <v>0.7</v>
      </c>
    </row>
    <row r="13" ht="18" customHeight="1" spans="1:14">
      <c r="A13" s="13"/>
      <c r="B13" s="13"/>
      <c r="C13" s="13"/>
      <c r="D13" s="13"/>
      <c r="E13" s="4"/>
      <c r="F13" s="4"/>
      <c r="G13" s="4" t="s">
        <v>211</v>
      </c>
      <c r="H13" s="4"/>
      <c r="I13" s="4"/>
      <c r="J13" s="4"/>
      <c r="K13" s="10" t="s">
        <v>212</v>
      </c>
      <c r="L13" s="10"/>
      <c r="M13" s="10"/>
      <c r="N13" s="16">
        <v>1</v>
      </c>
    </row>
    <row r="14" ht="18" customHeight="1" spans="1:14">
      <c r="A14" s="13"/>
      <c r="B14" s="13"/>
      <c r="C14" s="13"/>
      <c r="D14" s="13"/>
      <c r="E14" s="4"/>
      <c r="F14" s="4"/>
      <c r="G14" s="4"/>
      <c r="H14" s="4"/>
      <c r="I14" s="4"/>
      <c r="J14" s="4"/>
      <c r="K14" s="17" t="s">
        <v>213</v>
      </c>
      <c r="L14" s="18"/>
      <c r="M14" s="19"/>
      <c r="N14" s="16">
        <v>0.8</v>
      </c>
    </row>
    <row r="15" ht="18" customHeight="1" spans="1:14">
      <c r="A15" s="13"/>
      <c r="B15" s="13"/>
      <c r="C15" s="13"/>
      <c r="D15" s="13"/>
      <c r="E15" s="4"/>
      <c r="F15" s="4"/>
      <c r="G15" s="4" t="s">
        <v>214</v>
      </c>
      <c r="H15" s="4"/>
      <c r="I15" s="4"/>
      <c r="J15" s="4"/>
      <c r="K15" s="10" t="s">
        <v>215</v>
      </c>
      <c r="L15" s="10"/>
      <c r="M15" s="10"/>
      <c r="N15" s="16">
        <v>1</v>
      </c>
    </row>
    <row r="16" ht="18" customHeight="1" spans="1:14">
      <c r="A16" s="13"/>
      <c r="B16" s="13"/>
      <c r="C16" s="13"/>
      <c r="D16" s="13"/>
      <c r="E16" s="4"/>
      <c r="F16" s="4"/>
      <c r="G16" s="4"/>
      <c r="H16" s="4"/>
      <c r="I16" s="4"/>
      <c r="J16" s="4"/>
      <c r="K16" s="10" t="s">
        <v>216</v>
      </c>
      <c r="L16" s="10"/>
      <c r="M16" s="10"/>
      <c r="N16" s="16">
        <v>1</v>
      </c>
    </row>
    <row r="17" ht="18" customHeight="1" spans="1:14">
      <c r="A17" s="13"/>
      <c r="B17" s="13"/>
      <c r="C17" s="13"/>
      <c r="D17" s="13"/>
      <c r="E17" s="4"/>
      <c r="F17" s="4"/>
      <c r="G17" s="4" t="s">
        <v>217</v>
      </c>
      <c r="H17" s="4"/>
      <c r="I17" s="4"/>
      <c r="J17" s="4"/>
      <c r="K17" s="10" t="s">
        <v>218</v>
      </c>
      <c r="L17" s="10"/>
      <c r="M17" s="10"/>
      <c r="N17" s="4"/>
    </row>
    <row r="18" ht="18" customHeight="1" spans="1:14">
      <c r="A18" s="13"/>
      <c r="B18" s="13"/>
      <c r="C18" s="13"/>
      <c r="D18" s="13"/>
      <c r="E18" s="4"/>
      <c r="F18" s="4"/>
      <c r="G18" s="4"/>
      <c r="H18" s="4"/>
      <c r="I18" s="4"/>
      <c r="J18" s="4"/>
      <c r="K18" s="10" t="s">
        <v>219</v>
      </c>
      <c r="L18" s="10"/>
      <c r="M18" s="10"/>
      <c r="N18" s="4">
        <v>125</v>
      </c>
    </row>
    <row r="19" ht="18" customHeight="1" spans="1:14">
      <c r="A19" s="13"/>
      <c r="B19" s="13"/>
      <c r="C19" s="13"/>
      <c r="D19" s="13"/>
      <c r="E19" s="4" t="s">
        <v>220</v>
      </c>
      <c r="F19" s="4"/>
      <c r="G19" s="4" t="s">
        <v>221</v>
      </c>
      <c r="H19" s="4"/>
      <c r="I19" s="4"/>
      <c r="J19" s="4"/>
      <c r="K19" s="10" t="s">
        <v>222</v>
      </c>
      <c r="L19" s="10"/>
      <c r="M19" s="10"/>
      <c r="N19" s="4" t="s">
        <v>223</v>
      </c>
    </row>
    <row r="20" ht="18" customHeight="1" spans="1:14">
      <c r="A20" s="13"/>
      <c r="B20" s="13"/>
      <c r="C20" s="13"/>
      <c r="D20" s="13"/>
      <c r="E20" s="4"/>
      <c r="F20" s="4"/>
      <c r="G20" s="4"/>
      <c r="H20" s="4"/>
      <c r="I20" s="4"/>
      <c r="J20" s="4"/>
      <c r="K20" s="10" t="s">
        <v>224</v>
      </c>
      <c r="L20" s="10"/>
      <c r="M20" s="10"/>
      <c r="N20" s="4" t="s">
        <v>225</v>
      </c>
    </row>
    <row r="21" ht="18" customHeight="1" spans="1:14">
      <c r="A21" s="13"/>
      <c r="B21" s="13"/>
      <c r="C21" s="13"/>
      <c r="D21" s="13"/>
      <c r="E21" s="4"/>
      <c r="F21" s="4"/>
      <c r="G21" s="4" t="s">
        <v>226</v>
      </c>
      <c r="H21" s="4"/>
      <c r="I21" s="4"/>
      <c r="J21" s="4"/>
      <c r="K21" s="10" t="s">
        <v>227</v>
      </c>
      <c r="L21" s="10"/>
      <c r="M21" s="10"/>
      <c r="N21" s="4" t="s">
        <v>228</v>
      </c>
    </row>
    <row r="22" ht="18" customHeight="1" spans="1:14">
      <c r="A22" s="13"/>
      <c r="B22" s="13"/>
      <c r="C22" s="13"/>
      <c r="D22" s="13"/>
      <c r="E22" s="4"/>
      <c r="F22" s="4"/>
      <c r="G22" s="4"/>
      <c r="H22" s="4"/>
      <c r="I22" s="4"/>
      <c r="J22" s="4"/>
      <c r="K22" s="10" t="s">
        <v>229</v>
      </c>
      <c r="L22" s="10"/>
      <c r="M22" s="10"/>
      <c r="N22" s="4">
        <v>330</v>
      </c>
    </row>
    <row r="23" ht="18" customHeight="1" spans="1:14">
      <c r="A23" s="13"/>
      <c r="B23" s="13"/>
      <c r="C23" s="13"/>
      <c r="D23" s="13"/>
      <c r="E23" s="4"/>
      <c r="F23" s="4"/>
      <c r="G23" s="4" t="s">
        <v>230</v>
      </c>
      <c r="H23" s="4"/>
      <c r="I23" s="4"/>
      <c r="J23" s="4"/>
      <c r="K23" s="10" t="s">
        <v>231</v>
      </c>
      <c r="L23" s="10"/>
      <c r="M23" s="10"/>
      <c r="N23" s="16">
        <v>0.8</v>
      </c>
    </row>
    <row r="24" ht="18" customHeight="1" spans="1:14">
      <c r="A24" s="13"/>
      <c r="B24" s="13"/>
      <c r="C24" s="13"/>
      <c r="D24" s="13"/>
      <c r="E24" s="4"/>
      <c r="F24" s="4"/>
      <c r="G24" s="4"/>
      <c r="H24" s="4"/>
      <c r="I24" s="4"/>
      <c r="J24" s="4"/>
      <c r="K24" s="10" t="s">
        <v>232</v>
      </c>
      <c r="L24" s="10"/>
      <c r="M24" s="10"/>
      <c r="N24" s="4" t="s">
        <v>233</v>
      </c>
    </row>
    <row r="25" ht="18" customHeight="1" spans="1:14">
      <c r="A25" s="13"/>
      <c r="B25" s="13"/>
      <c r="C25" s="13"/>
      <c r="D25" s="13"/>
      <c r="E25" s="4"/>
      <c r="F25" s="4"/>
      <c r="G25" s="4" t="s">
        <v>234</v>
      </c>
      <c r="H25" s="4"/>
      <c r="I25" s="4"/>
      <c r="J25" s="4"/>
      <c r="K25" s="10" t="s">
        <v>235</v>
      </c>
      <c r="L25" s="10"/>
      <c r="M25" s="10"/>
      <c r="N25" s="16">
        <v>0.9</v>
      </c>
    </row>
    <row r="26" ht="18" customHeight="1" spans="1:14">
      <c r="A26" s="13"/>
      <c r="B26" s="13"/>
      <c r="C26" s="13"/>
      <c r="D26" s="13"/>
      <c r="E26" s="4"/>
      <c r="F26" s="4"/>
      <c r="G26" s="4"/>
      <c r="H26" s="4"/>
      <c r="I26" s="4"/>
      <c r="J26" s="4"/>
      <c r="K26" s="10" t="s">
        <v>236</v>
      </c>
      <c r="L26" s="10"/>
      <c r="M26" s="10"/>
      <c r="N26" s="16">
        <v>0.9</v>
      </c>
    </row>
    <row r="27" ht="18" customHeight="1" spans="1:14">
      <c r="A27" s="13"/>
      <c r="B27" s="13"/>
      <c r="C27" s="13"/>
      <c r="D27" s="13"/>
      <c r="E27" s="4"/>
      <c r="F27" s="4"/>
      <c r="G27" s="4" t="s">
        <v>237</v>
      </c>
      <c r="H27" s="4"/>
      <c r="I27" s="4"/>
      <c r="J27" s="4"/>
      <c r="K27" s="10" t="s">
        <v>238</v>
      </c>
      <c r="L27" s="10"/>
      <c r="M27" s="10"/>
      <c r="N27" s="16">
        <v>1</v>
      </c>
    </row>
    <row r="28" ht="18" customHeight="1" spans="1:14">
      <c r="A28" s="13"/>
      <c r="B28" s="13"/>
      <c r="C28" s="13"/>
      <c r="D28" s="13"/>
      <c r="E28" s="4"/>
      <c r="F28" s="4"/>
      <c r="G28" s="4"/>
      <c r="H28" s="4"/>
      <c r="I28" s="4"/>
      <c r="J28" s="4"/>
      <c r="K28" s="10"/>
      <c r="L28" s="10"/>
      <c r="M28" s="10"/>
      <c r="N28" s="4"/>
    </row>
    <row r="29" ht="21" customHeight="1"/>
    <row r="35" ht="27" customHeight="1" spans="1:14">
      <c r="A35" s="3" t="s">
        <v>184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ht="36" customHeight="1" spans="1:14">
      <c r="A36" s="4" t="s">
        <v>185</v>
      </c>
      <c r="B36" s="4"/>
      <c r="C36" s="4" t="s">
        <v>239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ht="36" customHeight="1" spans="1:14">
      <c r="A37" s="4" t="s">
        <v>187</v>
      </c>
      <c r="B37" s="4"/>
      <c r="C37" s="5" t="s">
        <v>188</v>
      </c>
      <c r="D37" s="6"/>
      <c r="E37" s="6"/>
      <c r="F37" s="6"/>
      <c r="G37" s="7"/>
      <c r="H37" s="4" t="s">
        <v>189</v>
      </c>
      <c r="I37" s="4"/>
      <c r="J37" s="4"/>
      <c r="K37" s="4"/>
      <c r="L37" s="4">
        <v>309005</v>
      </c>
      <c r="M37" s="4"/>
      <c r="N37" s="4"/>
    </row>
    <row r="38" ht="37" customHeight="1" spans="1:14">
      <c r="A38" s="4" t="s">
        <v>190</v>
      </c>
      <c r="B38" s="4"/>
      <c r="C38" s="5" t="s">
        <v>240</v>
      </c>
      <c r="D38" s="6"/>
      <c r="E38" s="6"/>
      <c r="F38" s="6"/>
      <c r="G38" s="6"/>
      <c r="H38" s="4" t="s">
        <v>192</v>
      </c>
      <c r="I38" s="4"/>
      <c r="J38" s="4"/>
      <c r="K38" s="4"/>
      <c r="L38" s="5" t="s">
        <v>193</v>
      </c>
      <c r="M38" s="6"/>
      <c r="N38" s="7"/>
    </row>
    <row r="39" spans="1:14">
      <c r="A39" s="8" t="s">
        <v>194</v>
      </c>
      <c r="B39" s="9"/>
      <c r="C39" s="10" t="s">
        <v>241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ht="21" customHeight="1" spans="1:14">
      <c r="A40" s="11"/>
      <c r="B40" s="12"/>
      <c r="C40" s="10" t="s">
        <v>242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>
      <c r="A41" s="4" t="s">
        <v>197</v>
      </c>
      <c r="B41" s="4"/>
      <c r="C41" s="4"/>
      <c r="D41" s="4"/>
      <c r="E41" s="4" t="s">
        <v>198</v>
      </c>
      <c r="F41" s="4"/>
      <c r="G41" s="4"/>
      <c r="H41" s="4"/>
      <c r="I41" s="4"/>
      <c r="J41" s="4"/>
      <c r="K41" s="4"/>
      <c r="L41" s="4"/>
      <c r="M41" s="4"/>
      <c r="N41" s="15" t="s">
        <v>199</v>
      </c>
    </row>
    <row r="42" ht="81" customHeight="1" spans="1:14">
      <c r="A42" s="4"/>
      <c r="B42" s="4"/>
      <c r="C42" s="4"/>
      <c r="D42" s="4"/>
      <c r="E42" s="14" t="s">
        <v>243</v>
      </c>
      <c r="F42" s="14"/>
      <c r="G42" s="14"/>
      <c r="H42" s="14"/>
      <c r="I42" s="14"/>
      <c r="J42" s="14"/>
      <c r="K42" s="14"/>
      <c r="L42" s="14"/>
      <c r="M42" s="14"/>
      <c r="N42" s="15"/>
    </row>
    <row r="43" spans="1:14">
      <c r="A43" s="13" t="s">
        <v>202</v>
      </c>
      <c r="B43" s="13"/>
      <c r="C43" s="13"/>
      <c r="D43" s="13"/>
      <c r="E43" s="4" t="s">
        <v>203</v>
      </c>
      <c r="F43" s="4"/>
      <c r="G43" s="4" t="s">
        <v>204</v>
      </c>
      <c r="H43" s="4"/>
      <c r="I43" s="4"/>
      <c r="J43" s="4"/>
      <c r="K43" s="4" t="s">
        <v>205</v>
      </c>
      <c r="L43" s="4"/>
      <c r="M43" s="4"/>
      <c r="N43" s="4" t="s">
        <v>206</v>
      </c>
    </row>
    <row r="44" spans="1:14">
      <c r="A44" s="13"/>
      <c r="B44" s="13"/>
      <c r="C44" s="13"/>
      <c r="D44" s="13"/>
      <c r="E44" s="4" t="s">
        <v>207</v>
      </c>
      <c r="F44" s="4"/>
      <c r="G44" s="4" t="s">
        <v>208</v>
      </c>
      <c r="H44" s="4"/>
      <c r="I44" s="4"/>
      <c r="J44" s="4"/>
      <c r="K44" s="20" t="s">
        <v>244</v>
      </c>
      <c r="L44" s="20"/>
      <c r="M44" s="20"/>
      <c r="N44" s="16" t="s">
        <v>245</v>
      </c>
    </row>
    <row r="45" spans="1:14">
      <c r="A45" s="13"/>
      <c r="B45" s="13"/>
      <c r="C45" s="13"/>
      <c r="D45" s="13"/>
      <c r="E45" s="4"/>
      <c r="F45" s="4"/>
      <c r="G45" s="4"/>
      <c r="H45" s="4"/>
      <c r="I45" s="4"/>
      <c r="J45" s="4"/>
      <c r="K45" s="10" t="s">
        <v>246</v>
      </c>
      <c r="L45" s="10"/>
      <c r="M45" s="10"/>
      <c r="N45" s="16" t="s">
        <v>247</v>
      </c>
    </row>
    <row r="46" spans="1:14">
      <c r="A46" s="13"/>
      <c r="B46" s="13"/>
      <c r="C46" s="13"/>
      <c r="D46" s="13"/>
      <c r="E46" s="4"/>
      <c r="F46" s="4"/>
      <c r="G46" s="4" t="s">
        <v>211</v>
      </c>
      <c r="H46" s="4"/>
      <c r="I46" s="4"/>
      <c r="J46" s="4"/>
      <c r="K46" s="10" t="s">
        <v>248</v>
      </c>
      <c r="L46" s="10"/>
      <c r="M46" s="10"/>
      <c r="N46" s="16">
        <v>1</v>
      </c>
    </row>
    <row r="47" spans="1:14">
      <c r="A47" s="13"/>
      <c r="B47" s="13"/>
      <c r="C47" s="13"/>
      <c r="D47" s="13"/>
      <c r="E47" s="4"/>
      <c r="F47" s="4"/>
      <c r="G47" s="4"/>
      <c r="H47" s="4"/>
      <c r="I47" s="4"/>
      <c r="J47" s="4"/>
      <c r="K47" s="10" t="s">
        <v>249</v>
      </c>
      <c r="L47" s="10"/>
      <c r="M47" s="10"/>
      <c r="N47" s="16" t="s">
        <v>250</v>
      </c>
    </row>
    <row r="48" spans="1:14">
      <c r="A48" s="13"/>
      <c r="B48" s="13"/>
      <c r="C48" s="13"/>
      <c r="D48" s="13"/>
      <c r="E48" s="4"/>
      <c r="F48" s="4"/>
      <c r="G48" s="4" t="s">
        <v>214</v>
      </c>
      <c r="H48" s="4"/>
      <c r="I48" s="4"/>
      <c r="J48" s="4"/>
      <c r="K48" s="10"/>
      <c r="L48" s="10"/>
      <c r="M48" s="10"/>
      <c r="N48" s="4"/>
    </row>
    <row r="49" spans="1:14">
      <c r="A49" s="13"/>
      <c r="B49" s="13"/>
      <c r="C49" s="13"/>
      <c r="D49" s="13"/>
      <c r="E49" s="4"/>
      <c r="F49" s="4"/>
      <c r="G49" s="4"/>
      <c r="H49" s="4"/>
      <c r="I49" s="4"/>
      <c r="J49" s="4"/>
      <c r="K49" s="10"/>
      <c r="L49" s="10"/>
      <c r="M49" s="10"/>
      <c r="N49" s="4"/>
    </row>
    <row r="50" spans="1:14">
      <c r="A50" s="13"/>
      <c r="B50" s="13"/>
      <c r="C50" s="13"/>
      <c r="D50" s="13"/>
      <c r="E50" s="4"/>
      <c r="F50" s="4"/>
      <c r="G50" s="4" t="s">
        <v>217</v>
      </c>
      <c r="H50" s="4"/>
      <c r="I50" s="4"/>
      <c r="J50" s="4"/>
      <c r="K50" s="10"/>
      <c r="L50" s="10"/>
      <c r="M50" s="10"/>
      <c r="N50" s="4"/>
    </row>
    <row r="51" spans="1:14">
      <c r="A51" s="13"/>
      <c r="B51" s="13"/>
      <c r="C51" s="13"/>
      <c r="D51" s="13"/>
      <c r="E51" s="4"/>
      <c r="F51" s="4"/>
      <c r="G51" s="4"/>
      <c r="H51" s="4"/>
      <c r="I51" s="4"/>
      <c r="J51" s="4"/>
      <c r="K51" s="10"/>
      <c r="L51" s="10"/>
      <c r="M51" s="10"/>
      <c r="N51" s="4"/>
    </row>
    <row r="52" spans="1:14">
      <c r="A52" s="13"/>
      <c r="B52" s="13"/>
      <c r="C52" s="13"/>
      <c r="D52" s="13"/>
      <c r="E52" s="4" t="s">
        <v>220</v>
      </c>
      <c r="F52" s="4"/>
      <c r="G52" s="4" t="s">
        <v>221</v>
      </c>
      <c r="H52" s="4"/>
      <c r="I52" s="4"/>
      <c r="J52" s="4"/>
      <c r="K52" s="10"/>
      <c r="L52" s="10"/>
      <c r="M52" s="10"/>
      <c r="N52" s="4"/>
    </row>
    <row r="53" spans="1:14">
      <c r="A53" s="13"/>
      <c r="B53" s="13"/>
      <c r="C53" s="13"/>
      <c r="D53" s="13"/>
      <c r="E53" s="4"/>
      <c r="F53" s="4"/>
      <c r="G53" s="4"/>
      <c r="H53" s="4"/>
      <c r="I53" s="4"/>
      <c r="J53" s="4"/>
      <c r="K53" s="10"/>
      <c r="L53" s="10"/>
      <c r="M53" s="10"/>
      <c r="N53" s="4"/>
    </row>
    <row r="54" ht="40.5" spans="1:14">
      <c r="A54" s="13"/>
      <c r="B54" s="13"/>
      <c r="C54" s="13"/>
      <c r="D54" s="13"/>
      <c r="E54" s="4"/>
      <c r="F54" s="4"/>
      <c r="G54" s="4" t="s">
        <v>226</v>
      </c>
      <c r="H54" s="4"/>
      <c r="I54" s="4"/>
      <c r="J54" s="4"/>
      <c r="K54" s="10" t="s">
        <v>251</v>
      </c>
      <c r="L54" s="10"/>
      <c r="M54" s="10"/>
      <c r="N54" s="4" t="s">
        <v>252</v>
      </c>
    </row>
    <row r="55" spans="1:14">
      <c r="A55" s="13"/>
      <c r="B55" s="13"/>
      <c r="C55" s="13"/>
      <c r="D55" s="13"/>
      <c r="E55" s="4"/>
      <c r="F55" s="4"/>
      <c r="G55" s="4"/>
      <c r="H55" s="4"/>
      <c r="I55" s="4"/>
      <c r="J55" s="4"/>
      <c r="K55" s="10"/>
      <c r="L55" s="10"/>
      <c r="M55" s="10"/>
      <c r="N55" s="4"/>
    </row>
    <row r="56" ht="40.5" spans="1:14">
      <c r="A56" s="13"/>
      <c r="B56" s="13"/>
      <c r="C56" s="13"/>
      <c r="D56" s="13"/>
      <c r="E56" s="4"/>
      <c r="F56" s="4"/>
      <c r="G56" s="4" t="s">
        <v>230</v>
      </c>
      <c r="H56" s="4"/>
      <c r="I56" s="4"/>
      <c r="J56" s="4"/>
      <c r="K56" s="10" t="s">
        <v>253</v>
      </c>
      <c r="L56" s="10"/>
      <c r="M56" s="10"/>
      <c r="N56" s="4" t="s">
        <v>254</v>
      </c>
    </row>
    <row r="57" spans="1:14">
      <c r="A57" s="13"/>
      <c r="B57" s="13"/>
      <c r="C57" s="13"/>
      <c r="D57" s="13"/>
      <c r="E57" s="4"/>
      <c r="F57" s="4"/>
      <c r="G57" s="4"/>
      <c r="H57" s="4"/>
      <c r="I57" s="4"/>
      <c r="J57" s="4"/>
      <c r="K57" s="10"/>
      <c r="L57" s="10"/>
      <c r="M57" s="10"/>
      <c r="N57" s="4"/>
    </row>
    <row r="58" spans="1:14">
      <c r="A58" s="13"/>
      <c r="B58" s="13"/>
      <c r="C58" s="13"/>
      <c r="D58" s="13"/>
      <c r="E58" s="4"/>
      <c r="F58" s="4"/>
      <c r="G58" s="4" t="s">
        <v>234</v>
      </c>
      <c r="H58" s="4"/>
      <c r="I58" s="4"/>
      <c r="J58" s="4"/>
      <c r="K58" s="10" t="s">
        <v>255</v>
      </c>
      <c r="L58" s="10"/>
      <c r="M58" s="10"/>
      <c r="N58" s="4" t="s">
        <v>256</v>
      </c>
    </row>
    <row r="59" spans="1:14">
      <c r="A59" s="13"/>
      <c r="B59" s="13"/>
      <c r="C59" s="13"/>
      <c r="D59" s="13"/>
      <c r="E59" s="4"/>
      <c r="F59" s="4"/>
      <c r="G59" s="4"/>
      <c r="H59" s="4"/>
      <c r="I59" s="4"/>
      <c r="J59" s="4"/>
      <c r="K59" s="10"/>
      <c r="L59" s="10"/>
      <c r="M59" s="10"/>
      <c r="N59" s="4"/>
    </row>
    <row r="60" spans="1:14">
      <c r="A60" s="13"/>
      <c r="B60" s="13"/>
      <c r="C60" s="13"/>
      <c r="D60" s="13"/>
      <c r="E60" s="4"/>
      <c r="F60" s="4"/>
      <c r="G60" s="4" t="s">
        <v>237</v>
      </c>
      <c r="H60" s="4"/>
      <c r="I60" s="4"/>
      <c r="J60" s="4"/>
      <c r="K60" s="10" t="s">
        <v>257</v>
      </c>
      <c r="L60" s="10"/>
      <c r="M60" s="10"/>
      <c r="N60" s="16">
        <v>1</v>
      </c>
    </row>
    <row r="61" ht="21" customHeight="1" spans="1:14">
      <c r="A61" s="13"/>
      <c r="B61" s="13"/>
      <c r="C61" s="13"/>
      <c r="D61" s="13"/>
      <c r="E61" s="4"/>
      <c r="F61" s="4"/>
      <c r="G61" s="4"/>
      <c r="H61" s="4"/>
      <c r="I61" s="4"/>
      <c r="J61" s="4"/>
      <c r="K61" s="10"/>
      <c r="L61" s="10"/>
      <c r="M61" s="10"/>
      <c r="N61" s="4"/>
    </row>
  </sheetData>
  <mergeCells count="103">
    <mergeCell ref="B1:C1"/>
    <mergeCell ref="D1:K1"/>
    <mergeCell ref="L1:M1"/>
    <mergeCell ref="A2:N2"/>
    <mergeCell ref="A3:B3"/>
    <mergeCell ref="C3:N3"/>
    <mergeCell ref="A4:B4"/>
    <mergeCell ref="C4:G4"/>
    <mergeCell ref="H4:K4"/>
    <mergeCell ref="L4:N4"/>
    <mergeCell ref="A5:B5"/>
    <mergeCell ref="C5:G5"/>
    <mergeCell ref="H5:K5"/>
    <mergeCell ref="L5:N5"/>
    <mergeCell ref="C6:N6"/>
    <mergeCell ref="C7:N7"/>
    <mergeCell ref="E8:M8"/>
    <mergeCell ref="E9:M9"/>
    <mergeCell ref="E10:F10"/>
    <mergeCell ref="G10:J10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K28:M28"/>
    <mergeCell ref="A35:N35"/>
    <mergeCell ref="A36:B36"/>
    <mergeCell ref="C36:N36"/>
    <mergeCell ref="A37:B37"/>
    <mergeCell ref="C37:G37"/>
    <mergeCell ref="H37:K37"/>
    <mergeCell ref="L37:N37"/>
    <mergeCell ref="A38:B38"/>
    <mergeCell ref="C38:G38"/>
    <mergeCell ref="H38:K38"/>
    <mergeCell ref="L38:N38"/>
    <mergeCell ref="C39:N39"/>
    <mergeCell ref="C40:N40"/>
    <mergeCell ref="E41:M41"/>
    <mergeCell ref="E42:M42"/>
    <mergeCell ref="E43:F43"/>
    <mergeCell ref="G43:J43"/>
    <mergeCell ref="K43:M43"/>
    <mergeCell ref="K44:M44"/>
    <mergeCell ref="K45:M45"/>
    <mergeCell ref="K46:M46"/>
    <mergeCell ref="K47:M47"/>
    <mergeCell ref="K48:M48"/>
    <mergeCell ref="K49:M49"/>
    <mergeCell ref="K50:M50"/>
    <mergeCell ref="K51:M51"/>
    <mergeCell ref="K52:M52"/>
    <mergeCell ref="K53:M53"/>
    <mergeCell ref="K54:M54"/>
    <mergeCell ref="K55:M55"/>
    <mergeCell ref="K56:M56"/>
    <mergeCell ref="K57:M57"/>
    <mergeCell ref="K58:M58"/>
    <mergeCell ref="K59:M59"/>
    <mergeCell ref="K60:M60"/>
    <mergeCell ref="K61:M61"/>
    <mergeCell ref="G25:J26"/>
    <mergeCell ref="G27:J28"/>
    <mergeCell ref="E19:F28"/>
    <mergeCell ref="G19:J20"/>
    <mergeCell ref="G21:J22"/>
    <mergeCell ref="G23:J24"/>
    <mergeCell ref="G15:J16"/>
    <mergeCell ref="G17:J18"/>
    <mergeCell ref="A10:D28"/>
    <mergeCell ref="E11:F18"/>
    <mergeCell ref="G11:J12"/>
    <mergeCell ref="G13:J14"/>
    <mergeCell ref="A6:B7"/>
    <mergeCell ref="A8:D9"/>
    <mergeCell ref="A39:B40"/>
    <mergeCell ref="A41:D42"/>
    <mergeCell ref="A43:D61"/>
    <mergeCell ref="E44:F51"/>
    <mergeCell ref="G44:J45"/>
    <mergeCell ref="G46:J47"/>
    <mergeCell ref="G48:J49"/>
    <mergeCell ref="G50:J51"/>
    <mergeCell ref="E52:F61"/>
    <mergeCell ref="G52:J53"/>
    <mergeCell ref="G54:J55"/>
    <mergeCell ref="G56:J57"/>
    <mergeCell ref="G58:J59"/>
    <mergeCell ref="G60:J61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附表1－收支预算表</vt:lpstr>
      <vt:lpstr>附表2－收入预算表</vt:lpstr>
      <vt:lpstr>附表3－支出预算表</vt:lpstr>
      <vt:lpstr>附表4-财政拨款收支预算表</vt:lpstr>
      <vt:lpstr>附表5－一般公共预算财政拨款功能分类支出预算表</vt:lpstr>
      <vt:lpstr>附表6－一般公共预算财政拨款部门经济分类支出预算表</vt:lpstr>
      <vt:lpstr>附表7－一般公共预算“三公”经费支出预算表</vt:lpstr>
      <vt:lpstr>附表8－政府性基金预算财政拨款支出预算表</vt:lpstr>
      <vt:lpstr>附表9－部门项目支出绩效目标表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青ོ柠</cp:lastModifiedBy>
  <dcterms:created xsi:type="dcterms:W3CDTF">2020-05-19T15:19:24Z</dcterms:created>
  <dcterms:modified xsi:type="dcterms:W3CDTF">2020-05-19T15:19:36Z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