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70" tabRatio="773"/>
  </bookViews>
  <sheets>
    <sheet name="附表1－收支预算表" sheetId="1" r:id="rId1"/>
    <sheet name="附表2－收入预算表" sheetId="2" r:id="rId2"/>
    <sheet name="附表3－支出预算表" sheetId="3" r:id="rId3"/>
    <sheet name="附表4-财政拨款收支预算表" sheetId="4" r:id="rId4"/>
    <sheet name="附表5－一般公共预算财政拨款功能分类支出预算表" sheetId="5" r:id="rId5"/>
    <sheet name="附表6－一般公共预算财政拨款部门经济分类支出预算表" sheetId="6" r:id="rId6"/>
    <sheet name="附表7－一般公共预算“三公”经费支出预算表" sheetId="7" r:id="rId7"/>
    <sheet name="附表8－政府性基金预算财政拨款支出预算表" sheetId="8" r:id="rId8"/>
    <sheet name="附表9－部门项目支出绩效目标表" sheetId="9" r:id="rId9"/>
  </sheets>
  <calcPr calcId="144525"/>
</workbook>
</file>

<file path=xl/sharedStrings.xml><?xml version="1.0" encoding="utf-8"?>
<sst xmlns="http://schemas.openxmlformats.org/spreadsheetml/2006/main" count="255" uniqueCount="148">
  <si>
    <t>收支预算表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</si>
  <si>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</si>
  <si>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</si>
  <si>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</si>
  <si>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</si>
  <si>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</si>
  <si>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</si>
  <si>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</si>
  <si>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财政预算拨款收入</t>
  </si>
  <si>
    <t>二、卫生健康支出</t>
  </si>
  <si>
    <t>非税收入</t>
  </si>
  <si>
    <t>三、城乡社区事务</t>
  </si>
  <si>
    <t>二、政府性基金预算拨款收入</t>
  </si>
  <si>
    <t>四、住房公积金</t>
  </si>
  <si>
    <t>三、事业收入</t>
  </si>
  <si>
    <t>四、事业单位经营收入</t>
  </si>
  <si>
    <t>五、上级补助收入</t>
  </si>
  <si>
    <t>六、附属单位上缴收入</t>
  </si>
  <si>
    <t>七、其他收入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</si>
  <si>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</si>
  <si>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</si>
  <si>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</si>
  <si>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</si>
  <si>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</si>
  <si>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</si>
  <si>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</si>
  <si>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收入预算表</t>
  </si>
  <si>
    <t>功能分类
科目名称</t>
  </si>
  <si>
    <t>总计</t>
  </si>
  <si>
    <t>本年收入</t>
  </si>
  <si>
    <t>用
事
业
基
金
弥
补
收
支
差
额</t>
  </si>
  <si>
    <t>上
年
结
转</t>
  </si>
  <si>
    <t>合计</t>
  </si>
  <si>
    <t>一般公共预算拨款收入</t>
  </si>
  <si>
    <t>政
府
性
基
金
预
算
拨
款
收
入</t>
  </si>
  <si>
    <t>事业收入</t>
  </si>
  <si>
    <t>事
业
单
位
经
营
收
入</t>
  </si>
  <si>
    <t>上
级
补
助
收
入</t>
  </si>
  <si>
    <t>附
属
单
位
上
缴
收
入</t>
  </si>
  <si>
    <t>其
他
收
入</t>
  </si>
  <si>
    <t>小计</t>
  </si>
  <si>
    <t>教育收费收入</t>
  </si>
  <si>
    <t>其他事业收入</t>
  </si>
  <si>
    <t xml:space="preserve">     行政事业单位养老支出</t>
  </si>
  <si>
    <t xml:space="preserve">         机关事业单位基本养老保险缴费支出</t>
  </si>
  <si>
    <t xml:space="preserve">     退役安置</t>
  </si>
  <si>
    <t xml:space="preserve">       退役士兵安置</t>
  </si>
  <si>
    <t xml:space="preserve">     其他社会保障和就业支出</t>
  </si>
  <si>
    <t xml:space="preserve">       其他社会保障和就业支出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</si>
  <si>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  行政事业单位医疗</t>
    </r>
  </si>
  <si>
    <t xml:space="preserve">       行政单位医疗</t>
  </si>
  <si>
    <t xml:space="preserve">       事业单位医疗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</si>
  <si>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  城乡社区管理事务</t>
    </r>
  </si>
  <si>
    <t xml:space="preserve">       行政运行</t>
  </si>
  <si>
    <t xml:space="preserve">       城管执法</t>
  </si>
  <si>
    <t xml:space="preserve">     城乡社区公共设施</t>
  </si>
  <si>
    <t xml:space="preserve">       其他城乡社区公共设施支出</t>
  </si>
  <si>
    <t xml:space="preserve">     城乡社区环境卫生</t>
  </si>
  <si>
    <t xml:space="preserve">       城乡社区环境卫生</t>
  </si>
  <si>
    <t>四、住房保障支出</t>
  </si>
  <si>
    <t xml:space="preserve">      住房改革支出</t>
  </si>
  <si>
    <t xml:space="preserve">        住房公积金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</si>
  <si>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         </t>
    </r>
    <r>
      <rPr>
        <sz val="11"/>
        <color indexed="8"/>
        <rFont val="宋体"/>
        <charset val="134"/>
      </rPr>
      <t>合计</t>
    </r>
  </si>
  <si>
    <t>支出预算表</t>
  </si>
  <si>
    <t>基本支出</t>
  </si>
  <si>
    <t>项目
支出</t>
  </si>
  <si>
    <t>事业
单位
经营
支出</t>
  </si>
  <si>
    <t>对附属
单位补
助支出</t>
  </si>
  <si>
    <t>上缴
上级
支出</t>
  </si>
  <si>
    <t>人员经费</t>
  </si>
  <si>
    <t>公用经费</t>
  </si>
  <si>
    <t>财政拨款收支预算表</t>
  </si>
  <si>
    <t>一般公共
预算</t>
  </si>
  <si>
    <t>政府性基金预算</t>
  </si>
  <si>
    <t>一般公共预算拨款</t>
  </si>
  <si>
    <t>政府性基金预算拨款</t>
  </si>
  <si>
    <t>一般公共预算财政拨款功能分类支出预算表</t>
  </si>
  <si>
    <t xml:space="preserve">           合计</t>
  </si>
  <si>
    <t>一般公共预算财政拨款部门经济分类支出预算表</t>
  </si>
  <si>
    <t>经济分类科目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</si>
  <si>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</si>
  <si>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</si>
  <si>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</si>
  <si>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</si>
  <si>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</si>
  <si>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</si>
  <si>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</si>
  <si>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</si>
  <si>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</si>
  <si>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</si>
  <si>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</si>
  <si>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</si>
  <si>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</si>
  <si>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二、商品和服务支出</t>
  </si>
  <si>
    <t>办公费</t>
  </si>
  <si>
    <t>水费</t>
  </si>
  <si>
    <t>电费</t>
  </si>
  <si>
    <t>邮电费</t>
  </si>
  <si>
    <t>取暖费</t>
  </si>
  <si>
    <t>差旅费</t>
  </si>
  <si>
    <t>维修（护）费</t>
  </si>
  <si>
    <t>专用材料费</t>
  </si>
  <si>
    <t>专用燃料费</t>
  </si>
  <si>
    <t>其他交通费用</t>
  </si>
  <si>
    <t>税金及附加费用</t>
  </si>
  <si>
    <t>其他商品和服务支出</t>
  </si>
  <si>
    <t>三、对个人和家庭的补助</t>
  </si>
  <si>
    <t>其他对个人和家庭的补助</t>
  </si>
  <si>
    <t>一般公共预算“三公”经费支出预算表</t>
  </si>
  <si>
    <t>2020年预算数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</si>
  <si>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</si>
  <si>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</si>
  <si>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</si>
  <si>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</si>
  <si>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</si>
  <si>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说明：1、“2020年预算数”的单位范围包括部门本级及所属3个预算单位。</t>
  </si>
  <si>
    <t xml:space="preserve">      2、“2020年预算数”的实有人员66人，其中：在职人员66人，离退休人员0人。</t>
  </si>
  <si>
    <t>政府性基金预算财政拨款支出预算表</t>
  </si>
  <si>
    <t>本单位没有基金预算</t>
  </si>
  <si>
    <t>部门项目支出绩效目标表</t>
  </si>
  <si>
    <t>项目名称</t>
  </si>
  <si>
    <t>预算部门
及编码</t>
  </si>
  <si>
    <t>基层预算单位
及编码</t>
  </si>
  <si>
    <t>项目属性</t>
  </si>
  <si>
    <t xml:space="preserve">新增项目□      延续项目 □ </t>
  </si>
  <si>
    <t>项目期</t>
  </si>
  <si>
    <t>项目资金   
（万元）</t>
  </si>
  <si>
    <t>年度资金总额：</t>
  </si>
  <si>
    <t>其中：财政拨款                                 其他资金</t>
  </si>
  <si>
    <t>项目绩效目标</t>
  </si>
  <si>
    <t>年度目标</t>
  </si>
  <si>
    <t>中长期目标</t>
  </si>
  <si>
    <t>年度绩效指标</t>
  </si>
  <si>
    <t>一级指标</t>
  </si>
  <si>
    <t>二级指标</t>
  </si>
  <si>
    <t>三级指标</t>
  </si>
  <si>
    <t>指标值</t>
  </si>
  <si>
    <t xml:space="preserve">产出指标                                      </t>
  </si>
  <si>
    <t>数量指标</t>
  </si>
  <si>
    <t>质量指标</t>
  </si>
  <si>
    <t>时效指标</t>
  </si>
  <si>
    <t>成本指标</t>
  </si>
  <si>
    <t xml:space="preserve">效果指标                                           </t>
  </si>
  <si>
    <t>经济效益指标</t>
  </si>
  <si>
    <t>社会效益指标</t>
  </si>
  <si>
    <t>环境效益指标</t>
  </si>
  <si>
    <t>可持续影响指标</t>
  </si>
  <si>
    <t>服务对象满意度指标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</si>
</sst>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8"/>
      <color indexed="8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1" fillId="5" borderId="13" applyNumberFormat="0" applyAlignment="0" applyProtection="0">
      <alignment vertical="center"/>
    </xf>
    <xf numFmtId="0" fontId="20" fillId="11" borderId="19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textRotation="255" wrapText="1"/>
    </xf>
    <xf numFmtId="0" fontId="0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 indent="1"/>
    </xf>
    <xf numFmtId="0" fontId="6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6" fillId="0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 indent="2"/>
    </xf>
    <xf numFmtId="0" fontId="5" fillId="0" borderId="1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9"/>
  <sheetViews>
    <sheetView showZeros="0" tabSelected="1" workbookViewId="0">
      <selection activeCell="D6" sqref="D6:D9"/>
    </sheetView>
  </sheetViews>
  <sheetFormatPr defaultColWidth="9" defaultRowHeight="13.5" outlineLevelCol="3"/>
  <cols>
    <col min="1" max="1" width="29.625" customWidth="1"/>
    <col min="2" max="2" width="13.75" customWidth="1"/>
    <col min="3" max="3" width="29.5" customWidth="1"/>
    <col min="4" max="4" width="14.125" customWidth="1"/>
  </cols>
  <sheetData>
    <row r="2" ht="31.5" customHeight="1" spans="1:4">
      <c r="A2" s="15" t="s">
        <v>0</v>
      </c>
      <c r="B2" s="15"/>
      <c r="C2" s="15"/>
      <c r="D2" s="15"/>
    </row>
    <row r="3" ht="22.5" customHeight="1" spans="4:4">
      <c r="D3" s="26" t="s">
        <v>1</v>
      </c>
    </row>
    <row r="4" ht="21" customHeight="1" spans="1:4">
      <c r="A4" s="19" t="s">
        <v>2</v>
      </c>
      <c r="B4" s="21"/>
      <c r="C4" s="19" t="s">
        <v>3</v>
      </c>
      <c r="D4" s="21"/>
    </row>
    <row r="5" ht="21" customHeight="1" spans="1:4">
      <c r="A5" s="23" t="s">
        <v>4</v>
      </c>
      <c r="B5" s="23" t="s">
        <v>5</v>
      </c>
      <c r="C5" s="23" t="s">
        <v>4</v>
      </c>
      <c r="D5" s="23" t="s">
        <v>5</v>
      </c>
    </row>
    <row r="6" ht="21" customHeight="1" spans="1:4">
      <c r="A6" s="24" t="s">
        <v>6</v>
      </c>
      <c r="B6" s="24">
        <f>SUM(B7:B8)</f>
        <v>3405.5</v>
      </c>
      <c r="C6" s="42" t="s">
        <v>7</v>
      </c>
      <c r="D6" s="24">
        <v>229.46</v>
      </c>
    </row>
    <row r="7" ht="21" customHeight="1" spans="1:4">
      <c r="A7" s="46" t="s">
        <v>8</v>
      </c>
      <c r="B7" s="24">
        <f>3170.87-7.11</f>
        <v>3163.76</v>
      </c>
      <c r="C7" s="42" t="s">
        <v>9</v>
      </c>
      <c r="D7" s="24">
        <v>91.94</v>
      </c>
    </row>
    <row r="8" ht="21" customHeight="1" spans="1:4">
      <c r="A8" s="46" t="s">
        <v>10</v>
      </c>
      <c r="B8" s="24">
        <v>241.74</v>
      </c>
      <c r="C8" s="42" t="s">
        <v>11</v>
      </c>
      <c r="D8" s="24">
        <v>3012</v>
      </c>
    </row>
    <row r="9" ht="21" customHeight="1" spans="1:4">
      <c r="A9" s="24" t="s">
        <v>12</v>
      </c>
      <c r="B9" s="24"/>
      <c r="C9" s="42" t="s">
        <v>13</v>
      </c>
      <c r="D9" s="24">
        <v>72.1</v>
      </c>
    </row>
    <row r="10" ht="21" customHeight="1" spans="1:4">
      <c r="A10" s="24" t="s">
        <v>14</v>
      </c>
      <c r="B10" s="24"/>
      <c r="C10" s="24"/>
      <c r="D10" s="24"/>
    </row>
    <row r="11" ht="21" customHeight="1" spans="1:4">
      <c r="A11" s="24" t="s">
        <v>15</v>
      </c>
      <c r="B11" s="24"/>
      <c r="C11" s="24"/>
      <c r="D11" s="24"/>
    </row>
    <row r="12" ht="21" customHeight="1" spans="1:4">
      <c r="A12" s="24" t="s">
        <v>16</v>
      </c>
      <c r="B12" s="24"/>
      <c r="C12" s="24"/>
      <c r="D12" s="24"/>
    </row>
    <row r="13" ht="21" customHeight="1" spans="1:4">
      <c r="A13" s="24" t="s">
        <v>17</v>
      </c>
      <c r="B13" s="24"/>
      <c r="C13" s="24"/>
      <c r="D13" s="24"/>
    </row>
    <row r="14" ht="21" customHeight="1" spans="1:4">
      <c r="A14" s="24" t="s">
        <v>18</v>
      </c>
      <c r="B14" s="24"/>
      <c r="C14" s="24"/>
      <c r="D14" s="24"/>
    </row>
    <row r="15" ht="21" customHeight="1" spans="1:4">
      <c r="A15" s="24"/>
      <c r="B15" s="24"/>
      <c r="C15" s="24"/>
      <c r="D15" s="24"/>
    </row>
    <row r="16" ht="21" customHeight="1" spans="1:4">
      <c r="A16" s="25" t="s">
        <v>19</v>
      </c>
      <c r="B16" s="25">
        <f>B6+B9+B10+B11+B12+B13+B14</f>
        <v>3405.5</v>
      </c>
      <c r="C16" s="25" t="s">
        <v>20</v>
      </c>
      <c r="D16" s="25">
        <f>SUM(D6:D15)</f>
        <v>3405.5</v>
      </c>
    </row>
    <row r="17" ht="21" customHeight="1" spans="1:4">
      <c r="A17" s="24" t="s">
        <v>21</v>
      </c>
      <c r="B17" s="24"/>
      <c r="C17" s="24" t="s">
        <v>22</v>
      </c>
      <c r="D17" s="24"/>
    </row>
    <row r="18" ht="21" customHeight="1" spans="1:4">
      <c r="A18" s="24" t="s">
        <v>23</v>
      </c>
      <c r="B18" s="24"/>
      <c r="C18" s="24"/>
      <c r="D18" s="24"/>
    </row>
    <row r="19" ht="21" customHeight="1" spans="1:4">
      <c r="A19" s="25" t="s">
        <v>24</v>
      </c>
      <c r="B19" s="25">
        <f>B16+B17+B18</f>
        <v>3405.5</v>
      </c>
      <c r="C19" s="25" t="s">
        <v>25</v>
      </c>
      <c r="D19" s="25">
        <f>D16+D17</f>
        <v>3405.5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P29"/>
  <sheetViews>
    <sheetView showZeros="0" topLeftCell="A5" workbookViewId="0">
      <selection activeCell="E29" sqref="E29:F29"/>
    </sheetView>
  </sheetViews>
  <sheetFormatPr defaultColWidth="9" defaultRowHeight="13.5"/>
  <cols>
    <col min="1" max="1" width="33.25" customWidth="1"/>
    <col min="6" max="6" width="7.375" customWidth="1"/>
    <col min="7" max="7" width="3.375" customWidth="1"/>
    <col min="8" max="8" width="2.5" customWidth="1"/>
    <col min="9" max="9" width="2.625" customWidth="1"/>
    <col min="10" max="10" width="2.75" customWidth="1"/>
    <col min="11" max="13" width="2.5" customWidth="1"/>
    <col min="14" max="14" width="2.625" customWidth="1"/>
    <col min="15" max="15" width="3.375" customWidth="1"/>
    <col min="16" max="16" width="2.375" customWidth="1"/>
  </cols>
  <sheetData>
    <row r="2" ht="33" customHeight="1" spans="1:16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ht="36.75" customHeight="1" spans="13:16">
      <c r="M3" s="32" t="s">
        <v>1</v>
      </c>
      <c r="N3" s="32"/>
      <c r="O3" s="32"/>
      <c r="P3" s="32"/>
    </row>
    <row r="4" s="30" customFormat="1" ht="21" customHeight="1" spans="1:16">
      <c r="A4" s="33" t="s">
        <v>27</v>
      </c>
      <c r="B4" s="33" t="s">
        <v>28</v>
      </c>
      <c r="C4" s="33" t="s">
        <v>29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 t="s">
        <v>30</v>
      </c>
      <c r="P4" s="33" t="s">
        <v>31</v>
      </c>
    </row>
    <row r="5" s="30" customFormat="1" ht="42.75" customHeight="1" spans="1:16">
      <c r="A5" s="33"/>
      <c r="B5" s="33"/>
      <c r="C5" s="33" t="s">
        <v>32</v>
      </c>
      <c r="D5" s="33" t="s">
        <v>33</v>
      </c>
      <c r="E5" s="33"/>
      <c r="F5" s="33"/>
      <c r="G5" s="33" t="s">
        <v>34</v>
      </c>
      <c r="H5" s="33" t="s">
        <v>35</v>
      </c>
      <c r="I5" s="33"/>
      <c r="J5" s="33"/>
      <c r="K5" s="33" t="s">
        <v>36</v>
      </c>
      <c r="L5" s="33" t="s">
        <v>37</v>
      </c>
      <c r="M5" s="33" t="s">
        <v>38</v>
      </c>
      <c r="N5" s="33" t="s">
        <v>39</v>
      </c>
      <c r="O5" s="33"/>
      <c r="P5" s="33"/>
    </row>
    <row r="6" s="30" customFormat="1" ht="119.25" customHeight="1" spans="1:16">
      <c r="A6" s="33"/>
      <c r="B6" s="33"/>
      <c r="C6" s="33"/>
      <c r="D6" s="33" t="s">
        <v>40</v>
      </c>
      <c r="E6" s="33" t="s">
        <v>8</v>
      </c>
      <c r="F6" s="33" t="s">
        <v>10</v>
      </c>
      <c r="G6" s="33"/>
      <c r="H6" s="33" t="s">
        <v>40</v>
      </c>
      <c r="I6" s="33" t="s">
        <v>41</v>
      </c>
      <c r="J6" s="33" t="s">
        <v>42</v>
      </c>
      <c r="K6" s="33"/>
      <c r="L6" s="33"/>
      <c r="M6" s="33"/>
      <c r="N6" s="33"/>
      <c r="O6" s="33"/>
      <c r="P6" s="33"/>
    </row>
    <row r="7" ht="18" customHeight="1" spans="1:16">
      <c r="A7" s="42" t="s">
        <v>7</v>
      </c>
      <c r="B7" s="24">
        <f>B8+B10+B12</f>
        <v>229.46</v>
      </c>
      <c r="C7" s="24">
        <f>C8+C10+C12</f>
        <v>229.46</v>
      </c>
      <c r="D7" s="24">
        <f>D8+D10+D12</f>
        <v>229.46</v>
      </c>
      <c r="E7" s="24">
        <f>E8+E10+E12</f>
        <v>229.46</v>
      </c>
      <c r="F7" s="24"/>
      <c r="G7" s="24"/>
      <c r="H7" s="24">
        <f t="shared" ref="H7:H13" si="0">I7+J7</f>
        <v>0</v>
      </c>
      <c r="I7" s="24"/>
      <c r="J7" s="24"/>
      <c r="K7" s="24"/>
      <c r="L7" s="24"/>
      <c r="M7" s="24"/>
      <c r="N7" s="24"/>
      <c r="O7" s="24"/>
      <c r="P7" s="24"/>
    </row>
    <row r="8" ht="18" customHeight="1" spans="1:16">
      <c r="A8" s="42" t="s">
        <v>43</v>
      </c>
      <c r="B8" s="24">
        <f>B9</f>
        <v>14.22</v>
      </c>
      <c r="C8" s="24">
        <f>C9</f>
        <v>14.22</v>
      </c>
      <c r="D8" s="24">
        <f>D9</f>
        <v>14.22</v>
      </c>
      <c r="E8" s="24">
        <f>E9</f>
        <v>14.22</v>
      </c>
      <c r="F8" s="24"/>
      <c r="G8" s="24"/>
      <c r="H8" s="24">
        <f t="shared" si="0"/>
        <v>0</v>
      </c>
      <c r="I8" s="24"/>
      <c r="J8" s="24"/>
      <c r="K8" s="24"/>
      <c r="L8" s="24"/>
      <c r="M8" s="24"/>
      <c r="N8" s="24"/>
      <c r="O8" s="24"/>
      <c r="P8" s="24"/>
    </row>
    <row r="9" ht="18" customHeight="1" spans="1:16">
      <c r="A9" s="43" t="s">
        <v>44</v>
      </c>
      <c r="B9" s="24">
        <v>14.22</v>
      </c>
      <c r="C9" s="24">
        <v>14.22</v>
      </c>
      <c r="D9" s="24">
        <v>14.22</v>
      </c>
      <c r="E9" s="24">
        <v>14.22</v>
      </c>
      <c r="F9" s="24"/>
      <c r="G9" s="24"/>
      <c r="H9" s="24">
        <f t="shared" si="0"/>
        <v>0</v>
      </c>
      <c r="I9" s="24"/>
      <c r="J9" s="24"/>
      <c r="K9" s="24"/>
      <c r="L9" s="24"/>
      <c r="M9" s="24"/>
      <c r="N9" s="24"/>
      <c r="O9" s="24"/>
      <c r="P9" s="24"/>
    </row>
    <row r="10" ht="18" customHeight="1" spans="1:16">
      <c r="A10" s="42" t="s">
        <v>45</v>
      </c>
      <c r="B10" s="24">
        <f t="shared" ref="B10" si="1">C10+O10+P10</f>
        <v>206</v>
      </c>
      <c r="C10" s="24">
        <f t="shared" ref="C10:C13" si="2">D10+G10+H10+K10+L10+M10+N10</f>
        <v>206</v>
      </c>
      <c r="D10" s="24">
        <v>206</v>
      </c>
      <c r="E10" s="24">
        <v>206</v>
      </c>
      <c r="F10" s="24"/>
      <c r="G10" s="24"/>
      <c r="H10" s="24">
        <f t="shared" si="0"/>
        <v>0</v>
      </c>
      <c r="I10" s="24"/>
      <c r="J10" s="24"/>
      <c r="K10" s="24"/>
      <c r="L10" s="24"/>
      <c r="M10" s="24"/>
      <c r="N10" s="24"/>
      <c r="O10" s="24"/>
      <c r="P10" s="24"/>
    </row>
    <row r="11" ht="18" customHeight="1" spans="1:16">
      <c r="A11" s="42" t="s">
        <v>46</v>
      </c>
      <c r="B11" s="24">
        <v>206</v>
      </c>
      <c r="C11" s="24">
        <v>206</v>
      </c>
      <c r="D11" s="24">
        <f>SUM(E11:F11)</f>
        <v>206</v>
      </c>
      <c r="E11" s="24">
        <v>206</v>
      </c>
      <c r="F11" s="24"/>
      <c r="G11" s="24"/>
      <c r="H11" s="24">
        <f t="shared" si="0"/>
        <v>0</v>
      </c>
      <c r="I11" s="24"/>
      <c r="J11" s="24"/>
      <c r="K11" s="24"/>
      <c r="L11" s="24"/>
      <c r="M11" s="24"/>
      <c r="N11" s="24"/>
      <c r="O11" s="24"/>
      <c r="P11" s="24"/>
    </row>
    <row r="12" ht="18" customHeight="1" spans="1:16">
      <c r="A12" s="42" t="s">
        <v>47</v>
      </c>
      <c r="B12" s="24">
        <v>9.24</v>
      </c>
      <c r="C12" s="24">
        <f t="shared" ref="C12:C17" si="3">D12+G12+H12+K12+L12+M12+N12</f>
        <v>9.24</v>
      </c>
      <c r="D12" s="24">
        <v>9.24</v>
      </c>
      <c r="E12" s="24">
        <v>9.24</v>
      </c>
      <c r="F12" s="24"/>
      <c r="G12" s="24"/>
      <c r="H12" s="24">
        <f t="shared" si="0"/>
        <v>0</v>
      </c>
      <c r="I12" s="24"/>
      <c r="J12" s="24"/>
      <c r="K12" s="24"/>
      <c r="L12" s="24"/>
      <c r="M12" s="24"/>
      <c r="N12" s="24"/>
      <c r="O12" s="24"/>
      <c r="P12" s="24"/>
    </row>
    <row r="13" ht="18" customHeight="1" spans="1:16">
      <c r="A13" s="42" t="s">
        <v>48</v>
      </c>
      <c r="B13" s="24">
        <v>9.24</v>
      </c>
      <c r="C13" s="24">
        <f t="shared" si="3"/>
        <v>9.24</v>
      </c>
      <c r="D13" s="24">
        <v>9.24</v>
      </c>
      <c r="E13" s="24">
        <v>9.24</v>
      </c>
      <c r="F13" s="24"/>
      <c r="G13" s="24"/>
      <c r="H13" s="24">
        <f t="shared" si="0"/>
        <v>0</v>
      </c>
      <c r="I13" s="24"/>
      <c r="J13" s="24"/>
      <c r="K13" s="24"/>
      <c r="L13" s="24"/>
      <c r="M13" s="24"/>
      <c r="N13" s="24"/>
      <c r="O13" s="24"/>
      <c r="P13" s="24"/>
    </row>
    <row r="14" ht="18" customHeight="1" spans="1:16">
      <c r="A14" s="42" t="s">
        <v>9</v>
      </c>
      <c r="B14" s="24">
        <v>91.94</v>
      </c>
      <c r="C14" s="24">
        <v>91.94</v>
      </c>
      <c r="D14" s="24">
        <v>91.94</v>
      </c>
      <c r="E14" s="24">
        <v>91.94</v>
      </c>
      <c r="F14" s="24"/>
      <c r="G14" s="24"/>
      <c r="H14" s="24">
        <f t="shared" ref="H14:H20" si="4">I14+J14</f>
        <v>0</v>
      </c>
      <c r="I14" s="24"/>
      <c r="J14" s="24"/>
      <c r="K14" s="24"/>
      <c r="L14" s="24"/>
      <c r="M14" s="24"/>
      <c r="N14" s="24"/>
      <c r="O14" s="24"/>
      <c r="P14" s="24"/>
    </row>
    <row r="15" ht="18" customHeight="1" spans="1:16">
      <c r="A15" s="42" t="s">
        <v>49</v>
      </c>
      <c r="B15" s="24">
        <v>91.94</v>
      </c>
      <c r="C15" s="24">
        <v>91.94</v>
      </c>
      <c r="D15" s="24">
        <v>91.94</v>
      </c>
      <c r="E15" s="24">
        <v>91.94</v>
      </c>
      <c r="F15" s="24"/>
      <c r="G15" s="24"/>
      <c r="H15" s="24">
        <f t="shared" si="4"/>
        <v>0</v>
      </c>
      <c r="I15" s="24"/>
      <c r="J15" s="24"/>
      <c r="K15" s="24"/>
      <c r="L15" s="24"/>
      <c r="M15" s="24"/>
      <c r="N15" s="24"/>
      <c r="O15" s="24"/>
      <c r="P15" s="24"/>
    </row>
    <row r="16" ht="18" customHeight="1" spans="1:16">
      <c r="A16" s="42" t="s">
        <v>50</v>
      </c>
      <c r="B16" s="24">
        <v>0.36</v>
      </c>
      <c r="C16" s="24">
        <f>D16+G16+H16+K16+L16+M16+N16</f>
        <v>0.36</v>
      </c>
      <c r="D16" s="24">
        <v>0.36</v>
      </c>
      <c r="E16" s="24">
        <v>0.36</v>
      </c>
      <c r="F16" s="24"/>
      <c r="G16" s="24"/>
      <c r="H16" s="24">
        <f t="shared" si="4"/>
        <v>0</v>
      </c>
      <c r="I16" s="24"/>
      <c r="J16" s="24"/>
      <c r="K16" s="24"/>
      <c r="L16" s="24"/>
      <c r="M16" s="24"/>
      <c r="N16" s="24"/>
      <c r="O16" s="24"/>
      <c r="P16" s="24"/>
    </row>
    <row r="17" ht="18" customHeight="1" spans="1:16">
      <c r="A17" s="42" t="s">
        <v>51</v>
      </c>
      <c r="B17" s="24">
        <v>91.58</v>
      </c>
      <c r="C17" s="24">
        <f>D17+G17+H17+K17+L17+M17+N17</f>
        <v>91.58</v>
      </c>
      <c r="D17" s="24">
        <v>91.58</v>
      </c>
      <c r="E17" s="24">
        <v>91.58</v>
      </c>
      <c r="F17" s="24"/>
      <c r="G17" s="24"/>
      <c r="H17" s="24">
        <f t="shared" si="4"/>
        <v>0</v>
      </c>
      <c r="I17" s="24"/>
      <c r="J17" s="24"/>
      <c r="K17" s="24"/>
      <c r="L17" s="24"/>
      <c r="M17" s="24"/>
      <c r="N17" s="24"/>
      <c r="O17" s="24"/>
      <c r="P17" s="24"/>
    </row>
    <row r="18" ht="18" customHeight="1" spans="1:16">
      <c r="A18" s="42" t="s">
        <v>11</v>
      </c>
      <c r="B18" s="24">
        <f t="shared" ref="B18:F18" si="5">SUM(B19+B22+B24)</f>
        <v>3012</v>
      </c>
      <c r="C18" s="24">
        <f t="shared" si="5"/>
        <v>3012</v>
      </c>
      <c r="D18" s="24">
        <f t="shared" si="5"/>
        <v>3012</v>
      </c>
      <c r="E18" s="24">
        <f t="shared" si="5"/>
        <v>2770.26</v>
      </c>
      <c r="F18" s="24">
        <f t="shared" si="5"/>
        <v>241.74</v>
      </c>
      <c r="G18" s="24"/>
      <c r="H18" s="24">
        <f t="shared" si="4"/>
        <v>0</v>
      </c>
      <c r="I18" s="24"/>
      <c r="J18" s="24"/>
      <c r="K18" s="24"/>
      <c r="L18" s="24"/>
      <c r="M18" s="24"/>
      <c r="N18" s="24"/>
      <c r="O18" s="24"/>
      <c r="P18" s="24"/>
    </row>
    <row r="19" ht="18" customHeight="1" spans="1:16">
      <c r="A19" s="42" t="s">
        <v>52</v>
      </c>
      <c r="B19" s="24">
        <v>1664.82</v>
      </c>
      <c r="C19" s="24">
        <v>1664.82</v>
      </c>
      <c r="D19" s="24">
        <v>1664.82</v>
      </c>
      <c r="E19" s="24">
        <v>1660.82</v>
      </c>
      <c r="F19" s="24">
        <v>4</v>
      </c>
      <c r="G19" s="24"/>
      <c r="H19" s="24">
        <f t="shared" si="4"/>
        <v>0</v>
      </c>
      <c r="I19" s="24"/>
      <c r="J19" s="24"/>
      <c r="K19" s="24"/>
      <c r="L19" s="24"/>
      <c r="M19" s="24"/>
      <c r="N19" s="24"/>
      <c r="O19" s="24"/>
      <c r="P19" s="24"/>
    </row>
    <row r="20" ht="18" customHeight="1" spans="1:16">
      <c r="A20" s="42" t="s">
        <v>53</v>
      </c>
      <c r="B20" s="24">
        <v>25.79</v>
      </c>
      <c r="C20" s="24">
        <v>25.79</v>
      </c>
      <c r="D20" s="24">
        <v>25.79</v>
      </c>
      <c r="E20" s="24">
        <v>25.79</v>
      </c>
      <c r="F20" s="24"/>
      <c r="G20" s="24"/>
      <c r="H20" s="24">
        <f t="shared" si="4"/>
        <v>0</v>
      </c>
      <c r="I20" s="24"/>
      <c r="J20" s="24"/>
      <c r="K20" s="24"/>
      <c r="L20" s="24"/>
      <c r="M20" s="24"/>
      <c r="N20" s="24"/>
      <c r="O20" s="24"/>
      <c r="P20" s="24"/>
    </row>
    <row r="21" ht="18" customHeight="1" spans="1:16">
      <c r="A21" s="42" t="s">
        <v>54</v>
      </c>
      <c r="B21" s="24">
        <v>1639.03</v>
      </c>
      <c r="C21" s="24">
        <v>1639.03</v>
      </c>
      <c r="D21" s="24">
        <v>1639.03</v>
      </c>
      <c r="E21" s="24">
        <v>1635.03</v>
      </c>
      <c r="F21" s="24">
        <v>4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ht="18" customHeight="1" spans="1:16">
      <c r="A22" s="42" t="s">
        <v>55</v>
      </c>
      <c r="B22" s="24">
        <v>110</v>
      </c>
      <c r="C22" s="24">
        <v>110</v>
      </c>
      <c r="D22" s="24">
        <v>110</v>
      </c>
      <c r="E22" s="24">
        <v>110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ht="18" customHeight="1" spans="1:16">
      <c r="A23" s="42" t="s">
        <v>56</v>
      </c>
      <c r="B23" s="24">
        <v>110</v>
      </c>
      <c r="C23" s="24">
        <v>110</v>
      </c>
      <c r="D23" s="24">
        <v>110</v>
      </c>
      <c r="E23" s="24">
        <v>110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ht="18" customHeight="1" spans="1:16">
      <c r="A24" s="42" t="s">
        <v>57</v>
      </c>
      <c r="B24" s="24">
        <v>1237.18</v>
      </c>
      <c r="C24" s="24">
        <v>1237.18</v>
      </c>
      <c r="D24" s="24">
        <v>1237.18</v>
      </c>
      <c r="E24" s="24">
        <v>999.44</v>
      </c>
      <c r="F24" s="24">
        <v>237.74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ht="18" customHeight="1" spans="1:16">
      <c r="A25" s="42" t="s">
        <v>58</v>
      </c>
      <c r="B25" s="24">
        <v>1237.18</v>
      </c>
      <c r="C25" s="24">
        <v>1237.18</v>
      </c>
      <c r="D25" s="24">
        <v>1237.18</v>
      </c>
      <c r="E25" s="24">
        <v>999.44</v>
      </c>
      <c r="F25" s="24">
        <v>237.74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ht="18" customHeight="1" spans="1:16">
      <c r="A26" s="42" t="s">
        <v>59</v>
      </c>
      <c r="B26" s="24">
        <v>72.1</v>
      </c>
      <c r="C26" s="24">
        <v>72.1</v>
      </c>
      <c r="D26" s="24">
        <v>72.1</v>
      </c>
      <c r="E26" s="24">
        <v>72.1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ht="18" customHeight="1" spans="1:16">
      <c r="A27" s="42" t="s">
        <v>60</v>
      </c>
      <c r="B27" s="24">
        <v>72.1</v>
      </c>
      <c r="C27" s="24">
        <f>D27+G27+H27+K27+L27+M27+N27</f>
        <v>72.1</v>
      </c>
      <c r="D27" s="24">
        <v>72.1</v>
      </c>
      <c r="E27" s="24">
        <v>72.1</v>
      </c>
      <c r="F27" s="24"/>
      <c r="G27" s="24"/>
      <c r="H27" s="24">
        <f t="shared" ref="H27:H29" si="6">I27+J27</f>
        <v>0</v>
      </c>
      <c r="I27" s="24"/>
      <c r="J27" s="24"/>
      <c r="K27" s="24"/>
      <c r="L27" s="24"/>
      <c r="M27" s="24"/>
      <c r="N27" s="24"/>
      <c r="O27" s="24"/>
      <c r="P27" s="24"/>
    </row>
    <row r="28" ht="18" customHeight="1" spans="1:16">
      <c r="A28" s="42" t="s">
        <v>61</v>
      </c>
      <c r="B28" s="24">
        <v>72.1</v>
      </c>
      <c r="C28" s="24">
        <v>72.1</v>
      </c>
      <c r="D28" s="24">
        <v>72.1</v>
      </c>
      <c r="E28" s="24">
        <v>72.1</v>
      </c>
      <c r="F28" s="24"/>
      <c r="G28" s="24"/>
      <c r="H28" s="24">
        <f t="shared" si="6"/>
        <v>0</v>
      </c>
      <c r="I28" s="24"/>
      <c r="J28" s="24"/>
      <c r="K28" s="24"/>
      <c r="L28" s="24"/>
      <c r="M28" s="24"/>
      <c r="N28" s="24"/>
      <c r="O28" s="24"/>
      <c r="P28" s="24"/>
    </row>
    <row r="29" ht="18" customHeight="1" spans="1:16">
      <c r="A29" s="42" t="s">
        <v>62</v>
      </c>
      <c r="B29" s="24">
        <f t="shared" ref="B29:F29" si="7">SUM(B7+B14+B18+B26)</f>
        <v>3405.5</v>
      </c>
      <c r="C29" s="24">
        <f t="shared" si="7"/>
        <v>3405.5</v>
      </c>
      <c r="D29" s="24">
        <f t="shared" si="7"/>
        <v>3405.5</v>
      </c>
      <c r="E29" s="24">
        <f t="shared" si="7"/>
        <v>3163.76</v>
      </c>
      <c r="F29" s="24">
        <f t="shared" si="7"/>
        <v>241.74</v>
      </c>
      <c r="G29" s="24"/>
      <c r="H29" s="24">
        <f t="shared" si="6"/>
        <v>0</v>
      </c>
      <c r="I29" s="24"/>
      <c r="J29" s="24"/>
      <c r="K29" s="24"/>
      <c r="L29" s="24"/>
      <c r="M29" s="24"/>
      <c r="N29" s="24"/>
      <c r="O29" s="24"/>
      <c r="P29" s="24"/>
    </row>
  </sheetData>
  <mergeCells count="15">
    <mergeCell ref="A2:P2"/>
    <mergeCell ref="M3:P3"/>
    <mergeCell ref="C4:N4"/>
    <mergeCell ref="D5:F5"/>
    <mergeCell ref="H5:J5"/>
    <mergeCell ref="A4:A6"/>
    <mergeCell ref="B4:B6"/>
    <mergeCell ref="C5:C6"/>
    <mergeCell ref="G5:G6"/>
    <mergeCell ref="K5:K6"/>
    <mergeCell ref="L5:L6"/>
    <mergeCell ref="M5:M6"/>
    <mergeCell ref="N5:N6"/>
    <mergeCell ref="O4:O6"/>
    <mergeCell ref="P4:P6"/>
  </mergeCells>
  <printOptions horizontalCentered="1"/>
  <pageMargins left="0" right="0" top="0.747916666666667" bottom="0.747916666666667" header="0.313888888888889" footer="0.313888888888889"/>
  <pageSetup paperSize="9" orientation="portrait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8"/>
  <sheetViews>
    <sheetView showZeros="0" workbookViewId="0">
      <selection activeCell="B28" sqref="B28"/>
    </sheetView>
  </sheetViews>
  <sheetFormatPr defaultColWidth="9" defaultRowHeight="13.5"/>
  <cols>
    <col min="1" max="1" width="31.5" customWidth="1"/>
    <col min="6" max="7" width="5" customWidth="1"/>
    <col min="8" max="8" width="4.75" customWidth="1"/>
    <col min="9" max="9" width="6.75" customWidth="1"/>
  </cols>
  <sheetData>
    <row r="2" ht="25.5" spans="1:9">
      <c r="A2" s="15" t="s">
        <v>63</v>
      </c>
      <c r="B2" s="15"/>
      <c r="C2" s="15"/>
      <c r="D2" s="15"/>
      <c r="E2" s="15"/>
      <c r="F2" s="15"/>
      <c r="G2" s="15"/>
      <c r="H2" s="15"/>
      <c r="I2" s="15"/>
    </row>
    <row r="3" ht="28.5" customHeight="1" spans="8:9">
      <c r="H3" s="32" t="s">
        <v>1</v>
      </c>
      <c r="I3" s="32"/>
    </row>
    <row r="4" s="30" customFormat="1" ht="28.5" customHeight="1" spans="1:9">
      <c r="A4" s="33" t="s">
        <v>27</v>
      </c>
      <c r="B4" s="33" t="s">
        <v>28</v>
      </c>
      <c r="C4" s="33" t="s">
        <v>64</v>
      </c>
      <c r="D4" s="33"/>
      <c r="E4" s="33"/>
      <c r="F4" s="33" t="s">
        <v>65</v>
      </c>
      <c r="G4" s="33" t="s">
        <v>66</v>
      </c>
      <c r="H4" s="33" t="s">
        <v>67</v>
      </c>
      <c r="I4" s="33" t="s">
        <v>68</v>
      </c>
    </row>
    <row r="5" s="30" customFormat="1" ht="77" customHeight="1" spans="1:9">
      <c r="A5" s="33"/>
      <c r="B5" s="33"/>
      <c r="C5" s="33" t="s">
        <v>32</v>
      </c>
      <c r="D5" s="33" t="s">
        <v>69</v>
      </c>
      <c r="E5" s="33" t="s">
        <v>70</v>
      </c>
      <c r="F5" s="33"/>
      <c r="G5" s="33"/>
      <c r="H5" s="33"/>
      <c r="I5" s="33"/>
    </row>
    <row r="6" ht="15.75" customHeight="1" spans="1:9">
      <c r="A6" s="42" t="s">
        <v>7</v>
      </c>
      <c r="B6" s="24">
        <f>SUM(B9+B11+B7)</f>
        <v>229.46</v>
      </c>
      <c r="C6" s="24">
        <f>SUM(C9+C11+C7)</f>
        <v>229.46</v>
      </c>
      <c r="D6" s="24">
        <f>SUM(D9+D11+D7)</f>
        <v>229.46</v>
      </c>
      <c r="E6" s="24"/>
      <c r="F6" s="24"/>
      <c r="G6" s="24"/>
      <c r="H6" s="24"/>
      <c r="I6" s="24"/>
    </row>
    <row r="7" ht="15.75" customHeight="1" spans="1:9">
      <c r="A7" s="42" t="s">
        <v>43</v>
      </c>
      <c r="B7" s="24">
        <f>B8</f>
        <v>14.22</v>
      </c>
      <c r="C7" s="24">
        <f>C8</f>
        <v>14.22</v>
      </c>
      <c r="D7" s="24">
        <f>D8</f>
        <v>14.22</v>
      </c>
      <c r="E7" s="24"/>
      <c r="F7" s="24"/>
      <c r="G7" s="24"/>
      <c r="H7" s="24"/>
      <c r="I7" s="24"/>
    </row>
    <row r="8" ht="15.75" customHeight="1" spans="1:9">
      <c r="A8" s="43" t="s">
        <v>44</v>
      </c>
      <c r="B8" s="24">
        <v>14.22</v>
      </c>
      <c r="C8" s="24">
        <v>14.22</v>
      </c>
      <c r="D8" s="24">
        <v>14.22</v>
      </c>
      <c r="E8" s="24"/>
      <c r="F8" s="24"/>
      <c r="G8" s="24"/>
      <c r="H8" s="24"/>
      <c r="I8" s="24"/>
    </row>
    <row r="9" ht="15.75" customHeight="1" spans="1:9">
      <c r="A9" s="42" t="s">
        <v>45</v>
      </c>
      <c r="B9" s="24">
        <v>206</v>
      </c>
      <c r="C9" s="24">
        <v>206</v>
      </c>
      <c r="D9" s="24">
        <v>206</v>
      </c>
      <c r="E9" s="24"/>
      <c r="F9" s="24"/>
      <c r="G9" s="24"/>
      <c r="H9" s="24"/>
      <c r="I9" s="24"/>
    </row>
    <row r="10" ht="15.75" customHeight="1" spans="1:9">
      <c r="A10" s="42" t="s">
        <v>46</v>
      </c>
      <c r="B10" s="24">
        <v>206</v>
      </c>
      <c r="C10" s="24">
        <v>206</v>
      </c>
      <c r="D10" s="24">
        <v>206</v>
      </c>
      <c r="E10" s="24"/>
      <c r="F10" s="24"/>
      <c r="G10" s="24"/>
      <c r="H10" s="24"/>
      <c r="I10" s="24"/>
    </row>
    <row r="11" ht="15.75" customHeight="1" spans="1:9">
      <c r="A11" s="42" t="s">
        <v>47</v>
      </c>
      <c r="B11" s="24">
        <v>9.24</v>
      </c>
      <c r="C11" s="24">
        <v>9.24</v>
      </c>
      <c r="D11" s="24">
        <v>9.24</v>
      </c>
      <c r="E11" s="24"/>
      <c r="F11" s="24"/>
      <c r="G11" s="24"/>
      <c r="H11" s="24"/>
      <c r="I11" s="24"/>
    </row>
    <row r="12" ht="15.75" customHeight="1" spans="1:9">
      <c r="A12" s="42" t="s">
        <v>48</v>
      </c>
      <c r="B12" s="24">
        <v>9.24</v>
      </c>
      <c r="C12" s="24">
        <v>9.24</v>
      </c>
      <c r="D12" s="24">
        <v>9.24</v>
      </c>
      <c r="E12" s="24"/>
      <c r="F12" s="24"/>
      <c r="G12" s="24"/>
      <c r="H12" s="24"/>
      <c r="I12" s="24"/>
    </row>
    <row r="13" ht="15.75" customHeight="1" spans="1:9">
      <c r="A13" s="42" t="s">
        <v>9</v>
      </c>
      <c r="B13" s="24">
        <v>91.94</v>
      </c>
      <c r="C13" s="24">
        <v>91.94</v>
      </c>
      <c r="D13" s="24">
        <v>91.94</v>
      </c>
      <c r="E13" s="24"/>
      <c r="F13" s="24"/>
      <c r="G13" s="24"/>
      <c r="H13" s="24"/>
      <c r="I13" s="24"/>
    </row>
    <row r="14" ht="15.75" customHeight="1" spans="1:9">
      <c r="A14" s="42" t="s">
        <v>49</v>
      </c>
      <c r="B14" s="24">
        <v>91.94</v>
      </c>
      <c r="C14" s="24">
        <v>91.94</v>
      </c>
      <c r="D14" s="24">
        <v>91.94</v>
      </c>
      <c r="E14" s="24"/>
      <c r="F14" s="24"/>
      <c r="G14" s="24"/>
      <c r="H14" s="24"/>
      <c r="I14" s="24"/>
    </row>
    <row r="15" ht="15.75" customHeight="1" spans="1:9">
      <c r="A15" s="42" t="s">
        <v>50</v>
      </c>
      <c r="B15" s="24">
        <v>0.36</v>
      </c>
      <c r="C15" s="24">
        <v>0.36</v>
      </c>
      <c r="D15" s="24">
        <v>0.36</v>
      </c>
      <c r="E15" s="24"/>
      <c r="F15" s="24"/>
      <c r="G15" s="24"/>
      <c r="H15" s="24"/>
      <c r="I15" s="24"/>
    </row>
    <row r="16" ht="15.75" customHeight="1" spans="1:9">
      <c r="A16" s="42" t="s">
        <v>51</v>
      </c>
      <c r="B16" s="24">
        <v>91.58</v>
      </c>
      <c r="C16" s="24">
        <v>91.58</v>
      </c>
      <c r="D16" s="24">
        <v>91.58</v>
      </c>
      <c r="E16" s="24"/>
      <c r="F16" s="24"/>
      <c r="G16" s="24"/>
      <c r="H16" s="24"/>
      <c r="I16" s="24"/>
    </row>
    <row r="17" ht="15.75" customHeight="1" spans="1:9">
      <c r="A17" s="42" t="s">
        <v>11</v>
      </c>
      <c r="B17" s="24">
        <f t="shared" ref="B17:F17" si="0">SUM(B18+B21+B23)</f>
        <v>3012</v>
      </c>
      <c r="C17" s="24">
        <f t="shared" si="0"/>
        <v>2962</v>
      </c>
      <c r="D17" s="24">
        <f t="shared" si="0"/>
        <v>2345.39</v>
      </c>
      <c r="E17" s="24">
        <f t="shared" si="0"/>
        <v>616.61</v>
      </c>
      <c r="F17" s="24">
        <f t="shared" si="0"/>
        <v>50</v>
      </c>
      <c r="G17" s="24"/>
      <c r="H17" s="24"/>
      <c r="I17" s="24"/>
    </row>
    <row r="18" ht="15.75" customHeight="1" spans="1:9">
      <c r="A18" s="42" t="s">
        <v>52</v>
      </c>
      <c r="B18" s="24">
        <v>1664.82</v>
      </c>
      <c r="C18" s="24">
        <v>1664.82</v>
      </c>
      <c r="D18" s="24">
        <v>1629.95</v>
      </c>
      <c r="E18" s="24">
        <v>34.87</v>
      </c>
      <c r="F18" s="24"/>
      <c r="G18" s="24"/>
      <c r="H18" s="24"/>
      <c r="I18" s="24"/>
    </row>
    <row r="19" ht="15.75" customHeight="1" spans="1:9">
      <c r="A19" s="42" t="s">
        <v>53</v>
      </c>
      <c r="B19" s="24">
        <v>25.79</v>
      </c>
      <c r="C19" s="24">
        <v>25.79</v>
      </c>
      <c r="D19" s="24">
        <v>6.92</v>
      </c>
      <c r="E19" s="24">
        <v>18.87</v>
      </c>
      <c r="F19" s="24"/>
      <c r="G19" s="24"/>
      <c r="H19" s="24"/>
      <c r="I19" s="24"/>
    </row>
    <row r="20" ht="15.75" customHeight="1" spans="1:9">
      <c r="A20" s="42" t="s">
        <v>54</v>
      </c>
      <c r="B20" s="24">
        <v>1639.03</v>
      </c>
      <c r="C20" s="24">
        <v>1639.03</v>
      </c>
      <c r="D20" s="24">
        <v>1623.03</v>
      </c>
      <c r="E20" s="24">
        <v>16</v>
      </c>
      <c r="F20" s="24"/>
      <c r="G20" s="24"/>
      <c r="H20" s="24"/>
      <c r="I20" s="24"/>
    </row>
    <row r="21" ht="15.75" customHeight="1" spans="1:9">
      <c r="A21" s="42" t="s">
        <v>55</v>
      </c>
      <c r="B21" s="24">
        <v>110</v>
      </c>
      <c r="C21" s="24">
        <v>60</v>
      </c>
      <c r="D21" s="24"/>
      <c r="E21" s="24">
        <v>60</v>
      </c>
      <c r="F21" s="24">
        <v>50</v>
      </c>
      <c r="G21" s="24"/>
      <c r="H21" s="24"/>
      <c r="I21" s="24"/>
    </row>
    <row r="22" ht="15.75" customHeight="1" spans="1:9">
      <c r="A22" s="42" t="s">
        <v>56</v>
      </c>
      <c r="B22" s="24">
        <v>110</v>
      </c>
      <c r="C22" s="24">
        <v>60</v>
      </c>
      <c r="D22" s="24"/>
      <c r="E22" s="24">
        <v>60</v>
      </c>
      <c r="F22" s="24">
        <v>50</v>
      </c>
      <c r="G22" s="24"/>
      <c r="H22" s="24"/>
      <c r="I22" s="24"/>
    </row>
    <row r="23" ht="15.75" customHeight="1" spans="1:9">
      <c r="A23" s="42" t="s">
        <v>57</v>
      </c>
      <c r="B23" s="24">
        <v>1237.18</v>
      </c>
      <c r="C23" s="24">
        <v>1237.18</v>
      </c>
      <c r="D23" s="24">
        <v>715.44</v>
      </c>
      <c r="E23" s="24">
        <v>521.74</v>
      </c>
      <c r="F23" s="24"/>
      <c r="G23" s="24"/>
      <c r="H23" s="24"/>
      <c r="I23" s="24"/>
    </row>
    <row r="24" ht="15.75" customHeight="1" spans="1:9">
      <c r="A24" s="42" t="s">
        <v>58</v>
      </c>
      <c r="B24" s="24">
        <v>1237.18</v>
      </c>
      <c r="C24" s="24">
        <v>1237.18</v>
      </c>
      <c r="D24" s="24">
        <v>715.44</v>
      </c>
      <c r="E24" s="24">
        <v>521.74</v>
      </c>
      <c r="F24" s="24"/>
      <c r="G24" s="24"/>
      <c r="H24" s="24"/>
      <c r="I24" s="24"/>
    </row>
    <row r="25" ht="15.75" customHeight="1" spans="1:9">
      <c r="A25" s="42" t="s">
        <v>59</v>
      </c>
      <c r="B25" s="24">
        <v>72.1</v>
      </c>
      <c r="C25" s="24">
        <v>72.1</v>
      </c>
      <c r="D25" s="24">
        <v>72.1</v>
      </c>
      <c r="E25" s="24"/>
      <c r="F25" s="24"/>
      <c r="G25" s="24"/>
      <c r="H25" s="24"/>
      <c r="I25" s="24"/>
    </row>
    <row r="26" ht="15.75" customHeight="1" spans="1:9">
      <c r="A26" s="42" t="s">
        <v>60</v>
      </c>
      <c r="B26" s="24">
        <v>72.1</v>
      </c>
      <c r="C26" s="24">
        <v>72.1</v>
      </c>
      <c r="D26" s="24">
        <v>72.1</v>
      </c>
      <c r="E26" s="24"/>
      <c r="F26" s="24"/>
      <c r="G26" s="24"/>
      <c r="H26" s="24"/>
      <c r="I26" s="24"/>
    </row>
    <row r="27" ht="15.75" customHeight="1" spans="1:9">
      <c r="A27" s="42" t="s">
        <v>61</v>
      </c>
      <c r="B27" s="24">
        <v>72.1</v>
      </c>
      <c r="C27" s="24">
        <v>72.1</v>
      </c>
      <c r="D27" s="24">
        <v>72.1</v>
      </c>
      <c r="E27" s="24"/>
      <c r="F27" s="24"/>
      <c r="G27" s="24"/>
      <c r="H27" s="24"/>
      <c r="I27" s="24"/>
    </row>
    <row r="28" ht="15.75" customHeight="1" spans="1:9">
      <c r="A28" s="25" t="s">
        <v>32</v>
      </c>
      <c r="B28" s="24">
        <f t="shared" ref="B28:F28" si="1">SUM(B6+B13+B17+B25)</f>
        <v>3405.5</v>
      </c>
      <c r="C28" s="24">
        <f t="shared" si="1"/>
        <v>3355.5</v>
      </c>
      <c r="D28" s="24">
        <f t="shared" si="1"/>
        <v>2738.89</v>
      </c>
      <c r="E28" s="24">
        <f t="shared" si="1"/>
        <v>616.61</v>
      </c>
      <c r="F28" s="24">
        <f t="shared" si="1"/>
        <v>50</v>
      </c>
      <c r="G28" s="24"/>
      <c r="H28" s="24"/>
      <c r="I28" s="24"/>
    </row>
  </sheetData>
  <mergeCells count="9">
    <mergeCell ref="A2:I2"/>
    <mergeCell ref="H3:I3"/>
    <mergeCell ref="C4:E4"/>
    <mergeCell ref="A4:A5"/>
    <mergeCell ref="B4:B5"/>
    <mergeCell ref="F4:F5"/>
    <mergeCell ref="G4:G5"/>
    <mergeCell ref="H4:H5"/>
    <mergeCell ref="I4:I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showZeros="0" workbookViewId="0">
      <selection activeCell="D28" sqref="D28"/>
    </sheetView>
  </sheetViews>
  <sheetFormatPr defaultColWidth="9" defaultRowHeight="13.5" outlineLevelCol="5"/>
  <cols>
    <col min="1" max="1" width="27.125" customWidth="1"/>
    <col min="3" max="3" width="23" customWidth="1"/>
    <col min="5" max="5" width="11.375" customWidth="1"/>
    <col min="6" max="6" width="8.5" customWidth="1"/>
  </cols>
  <sheetData>
    <row r="2" ht="25.5" spans="1:6">
      <c r="A2" s="15" t="s">
        <v>71</v>
      </c>
      <c r="B2" s="15"/>
      <c r="C2" s="15"/>
      <c r="D2" s="15"/>
      <c r="E2" s="15"/>
      <c r="F2" s="15"/>
    </row>
    <row r="3" ht="26.25" customHeight="1" spans="5:6">
      <c r="E3" s="44" t="s">
        <v>1</v>
      </c>
      <c r="F3" s="16"/>
    </row>
    <row r="4" ht="25.5" customHeight="1" spans="1:6">
      <c r="A4" s="19" t="s">
        <v>2</v>
      </c>
      <c r="B4" s="21"/>
      <c r="C4" s="19" t="s">
        <v>3</v>
      </c>
      <c r="D4" s="20"/>
      <c r="E4" s="20"/>
      <c r="F4" s="21"/>
    </row>
    <row r="5" s="30" customFormat="1" ht="45" customHeight="1" spans="1:6">
      <c r="A5" s="33" t="s">
        <v>4</v>
      </c>
      <c r="B5" s="33" t="s">
        <v>5</v>
      </c>
      <c r="C5" s="33" t="s">
        <v>4</v>
      </c>
      <c r="D5" s="33" t="s">
        <v>32</v>
      </c>
      <c r="E5" s="33" t="s">
        <v>72</v>
      </c>
      <c r="F5" s="33" t="s">
        <v>73</v>
      </c>
    </row>
    <row r="6" ht="21.75" customHeight="1" spans="1:6">
      <c r="A6" s="24" t="s">
        <v>6</v>
      </c>
      <c r="B6" s="24">
        <f>SUM(B7:B8)</f>
        <v>3405.5</v>
      </c>
      <c r="C6" s="42" t="s">
        <v>7</v>
      </c>
      <c r="D6" s="24">
        <v>229.46</v>
      </c>
      <c r="E6" s="24">
        <v>229.46</v>
      </c>
      <c r="F6" s="45"/>
    </row>
    <row r="7" ht="21.75" customHeight="1" spans="1:6">
      <c r="A7" s="46" t="s">
        <v>8</v>
      </c>
      <c r="B7" s="24">
        <f>3170.87-7.11</f>
        <v>3163.76</v>
      </c>
      <c r="C7" s="42" t="s">
        <v>9</v>
      </c>
      <c r="D7" s="24">
        <v>91.94</v>
      </c>
      <c r="E7" s="24">
        <v>91.94</v>
      </c>
      <c r="F7" s="45"/>
    </row>
    <row r="8" ht="21.75" customHeight="1" spans="1:6">
      <c r="A8" s="46" t="s">
        <v>10</v>
      </c>
      <c r="B8" s="24">
        <v>241.74</v>
      </c>
      <c r="C8" s="42" t="s">
        <v>11</v>
      </c>
      <c r="D8" s="24">
        <v>3012</v>
      </c>
      <c r="E8" s="24">
        <v>3012</v>
      </c>
      <c r="F8" s="45"/>
    </row>
    <row r="9" ht="21.75" customHeight="1" spans="1:6">
      <c r="A9" s="24" t="s">
        <v>12</v>
      </c>
      <c r="B9" s="24"/>
      <c r="C9" s="42" t="s">
        <v>13</v>
      </c>
      <c r="D9" s="24">
        <v>72.1</v>
      </c>
      <c r="E9" s="24">
        <v>72.1</v>
      </c>
      <c r="F9" s="45"/>
    </row>
    <row r="10" ht="21.75" customHeight="1" spans="1:6">
      <c r="A10" s="24"/>
      <c r="B10" s="45"/>
      <c r="C10" s="24"/>
      <c r="D10" s="45">
        <f t="shared" ref="D10:D19" si="0">E10+F10</f>
        <v>0</v>
      </c>
      <c r="E10" s="45"/>
      <c r="F10" s="45"/>
    </row>
    <row r="11" ht="21.75" customHeight="1" spans="1:6">
      <c r="A11" s="24"/>
      <c r="B11" s="45"/>
      <c r="C11" s="24"/>
      <c r="D11" s="45">
        <f t="shared" si="0"/>
        <v>0</v>
      </c>
      <c r="E11" s="45"/>
      <c r="F11" s="45"/>
    </row>
    <row r="12" ht="21.75" customHeight="1" spans="1:6">
      <c r="A12" s="24"/>
      <c r="B12" s="45"/>
      <c r="C12" s="24"/>
      <c r="D12" s="45">
        <f t="shared" si="0"/>
        <v>0</v>
      </c>
      <c r="E12" s="45"/>
      <c r="F12" s="45"/>
    </row>
    <row r="13" ht="21.75" customHeight="1" spans="1:6">
      <c r="A13" s="24"/>
      <c r="B13" s="45"/>
      <c r="C13" s="24"/>
      <c r="D13" s="45">
        <f t="shared" si="0"/>
        <v>0</v>
      </c>
      <c r="E13" s="45"/>
      <c r="F13" s="45"/>
    </row>
    <row r="14" ht="21.75" customHeight="1" spans="1:6">
      <c r="A14" s="24"/>
      <c r="B14" s="45"/>
      <c r="C14" s="24"/>
      <c r="D14" s="45">
        <f t="shared" si="0"/>
        <v>0</v>
      </c>
      <c r="E14" s="45"/>
      <c r="F14" s="45"/>
    </row>
    <row r="15" ht="21.75" customHeight="1" spans="1:6">
      <c r="A15" s="24"/>
      <c r="B15" s="45"/>
      <c r="C15" s="24"/>
      <c r="D15" s="45">
        <f t="shared" si="0"/>
        <v>0</v>
      </c>
      <c r="E15" s="45"/>
      <c r="F15" s="45"/>
    </row>
    <row r="16" ht="21.75" customHeight="1" spans="1:6">
      <c r="A16" s="25" t="s">
        <v>19</v>
      </c>
      <c r="B16" s="47">
        <f>B6+B9</f>
        <v>3405.5</v>
      </c>
      <c r="C16" s="25" t="s">
        <v>20</v>
      </c>
      <c r="D16" s="45">
        <f>SUM(D6:D15)</f>
        <v>3405.5</v>
      </c>
      <c r="E16" s="45">
        <f>SUM(E6:E15)</f>
        <v>3405.5</v>
      </c>
      <c r="F16" s="45"/>
    </row>
    <row r="17" ht="21.75" customHeight="1" spans="1:6">
      <c r="A17" s="27" t="s">
        <v>23</v>
      </c>
      <c r="B17" s="45"/>
      <c r="C17" s="27" t="s">
        <v>22</v>
      </c>
      <c r="D17" s="45">
        <f t="shared" ref="D17:D19" si="1">E17+F17</f>
        <v>0</v>
      </c>
      <c r="E17" s="45">
        <f t="shared" ref="E17:E19" si="2">F17+G17</f>
        <v>0</v>
      </c>
      <c r="F17" s="45"/>
    </row>
    <row r="18" ht="21.75" customHeight="1" spans="1:6">
      <c r="A18" s="27" t="s">
        <v>74</v>
      </c>
      <c r="B18" s="45"/>
      <c r="C18" s="24"/>
      <c r="D18" s="45">
        <f t="shared" si="1"/>
        <v>0</v>
      </c>
      <c r="E18" s="45">
        <f t="shared" si="2"/>
        <v>0</v>
      </c>
      <c r="F18" s="45"/>
    </row>
    <row r="19" ht="21.75" customHeight="1" spans="1:6">
      <c r="A19" s="27" t="s">
        <v>75</v>
      </c>
      <c r="B19" s="45"/>
      <c r="C19" s="24"/>
      <c r="D19" s="45">
        <f t="shared" si="1"/>
        <v>0</v>
      </c>
      <c r="E19" s="45">
        <f t="shared" si="2"/>
        <v>0</v>
      </c>
      <c r="F19" s="45"/>
    </row>
    <row r="20" ht="21.75" customHeight="1" spans="1:6">
      <c r="A20" s="25" t="s">
        <v>24</v>
      </c>
      <c r="B20" s="47">
        <f>B16+B17+B18+B19</f>
        <v>3405.5</v>
      </c>
      <c r="C20" s="25" t="s">
        <v>25</v>
      </c>
      <c r="D20" s="45">
        <f>D16</f>
        <v>3405.5</v>
      </c>
      <c r="E20" s="45">
        <f>E16</f>
        <v>3405.5</v>
      </c>
      <c r="F20" s="45">
        <f t="shared" ref="E20:F20" si="3">F16+F17</f>
        <v>0</v>
      </c>
    </row>
  </sheetData>
  <mergeCells count="4">
    <mergeCell ref="A2:F2"/>
    <mergeCell ref="E3:F3"/>
    <mergeCell ref="A4:B4"/>
    <mergeCell ref="C4:F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8"/>
  <sheetViews>
    <sheetView showZeros="0" workbookViewId="0">
      <selection activeCell="B28" sqref="B28"/>
    </sheetView>
  </sheetViews>
  <sheetFormatPr defaultColWidth="9" defaultRowHeight="13.5" outlineLevelCol="5"/>
  <cols>
    <col min="1" max="1" width="33.25" customWidth="1"/>
    <col min="2" max="2" width="11.875" customWidth="1"/>
    <col min="3" max="3" width="11" customWidth="1"/>
    <col min="4" max="4" width="9.875" customWidth="1"/>
    <col min="5" max="5" width="10.125" customWidth="1"/>
    <col min="6" max="6" width="11" customWidth="1"/>
  </cols>
  <sheetData>
    <row r="2" ht="25.5" spans="1:6">
      <c r="A2" s="15" t="s">
        <v>76</v>
      </c>
      <c r="B2" s="15"/>
      <c r="C2" s="15"/>
      <c r="D2" s="15"/>
      <c r="E2" s="15"/>
      <c r="F2" s="15"/>
    </row>
    <row r="3" ht="24.75" customHeight="1" spans="6:6">
      <c r="F3" s="16" t="s">
        <v>1</v>
      </c>
    </row>
    <row r="4" s="30" customFormat="1" ht="21.75" customHeight="1" spans="1:6">
      <c r="A4" s="33" t="s">
        <v>27</v>
      </c>
      <c r="B4" s="33" t="s">
        <v>28</v>
      </c>
      <c r="C4" s="33" t="s">
        <v>64</v>
      </c>
      <c r="D4" s="33"/>
      <c r="E4" s="33"/>
      <c r="F4" s="17" t="s">
        <v>65</v>
      </c>
    </row>
    <row r="5" s="30" customFormat="1" ht="27" customHeight="1" spans="1:6">
      <c r="A5" s="33"/>
      <c r="B5" s="33"/>
      <c r="C5" s="33" t="s">
        <v>32</v>
      </c>
      <c r="D5" s="33" t="s">
        <v>69</v>
      </c>
      <c r="E5" s="33" t="s">
        <v>70</v>
      </c>
      <c r="F5" s="41"/>
    </row>
    <row r="6" ht="18" customHeight="1" spans="1:6">
      <c r="A6" s="42" t="s">
        <v>7</v>
      </c>
      <c r="B6" s="24">
        <f>SUM(B9+B11+B7)</f>
        <v>229.46</v>
      </c>
      <c r="C6" s="24">
        <f>SUM(C9+C11+C7)</f>
        <v>229.46</v>
      </c>
      <c r="D6" s="24">
        <f>SUM(D9+D11+D7)</f>
        <v>229.46</v>
      </c>
      <c r="E6" s="24"/>
      <c r="F6" s="24"/>
    </row>
    <row r="7" ht="18" customHeight="1" spans="1:6">
      <c r="A7" s="42" t="s">
        <v>43</v>
      </c>
      <c r="B7" s="24">
        <f>B8</f>
        <v>14.22</v>
      </c>
      <c r="C7" s="24">
        <f>C8</f>
        <v>14.22</v>
      </c>
      <c r="D7" s="24">
        <f>D8</f>
        <v>14.22</v>
      </c>
      <c r="E7" s="24">
        <f>E8</f>
        <v>0</v>
      </c>
      <c r="F7" s="24"/>
    </row>
    <row r="8" ht="18" customHeight="1" spans="1:6">
      <c r="A8" s="43" t="s">
        <v>44</v>
      </c>
      <c r="B8" s="24">
        <v>14.22</v>
      </c>
      <c r="C8" s="24">
        <v>14.22</v>
      </c>
      <c r="D8" s="24">
        <v>14.22</v>
      </c>
      <c r="E8" s="24"/>
      <c r="F8" s="24"/>
    </row>
    <row r="9" ht="18" customHeight="1" spans="1:6">
      <c r="A9" s="42" t="s">
        <v>45</v>
      </c>
      <c r="B9" s="24">
        <v>206</v>
      </c>
      <c r="C9" s="24">
        <v>206</v>
      </c>
      <c r="D9" s="24">
        <v>206</v>
      </c>
      <c r="E9" s="24"/>
      <c r="F9" s="24"/>
    </row>
    <row r="10" ht="18" customHeight="1" spans="1:6">
      <c r="A10" s="42" t="s">
        <v>46</v>
      </c>
      <c r="B10" s="24">
        <v>206</v>
      </c>
      <c r="C10" s="24">
        <v>206</v>
      </c>
      <c r="D10" s="24">
        <v>206</v>
      </c>
      <c r="E10" s="24"/>
      <c r="F10" s="24"/>
    </row>
    <row r="11" ht="18" customHeight="1" spans="1:6">
      <c r="A11" s="42" t="s">
        <v>47</v>
      </c>
      <c r="B11" s="24">
        <v>9.24</v>
      </c>
      <c r="C11" s="24">
        <v>9.24</v>
      </c>
      <c r="D11" s="24">
        <v>9.24</v>
      </c>
      <c r="E11" s="24"/>
      <c r="F11" s="24"/>
    </row>
    <row r="12" ht="18" customHeight="1" spans="1:6">
      <c r="A12" s="42" t="s">
        <v>48</v>
      </c>
      <c r="B12" s="24">
        <v>9.24</v>
      </c>
      <c r="C12" s="24">
        <v>9.24</v>
      </c>
      <c r="D12" s="24">
        <v>9.24</v>
      </c>
      <c r="E12" s="24"/>
      <c r="F12" s="24"/>
    </row>
    <row r="13" ht="18" customHeight="1" spans="1:6">
      <c r="A13" s="42" t="s">
        <v>9</v>
      </c>
      <c r="B13" s="24">
        <v>91.94</v>
      </c>
      <c r="C13" s="24">
        <v>91.94</v>
      </c>
      <c r="D13" s="24">
        <v>91.94</v>
      </c>
      <c r="E13" s="24"/>
      <c r="F13" s="24"/>
    </row>
    <row r="14" ht="18" customHeight="1" spans="1:6">
      <c r="A14" s="42" t="s">
        <v>49</v>
      </c>
      <c r="B14" s="24">
        <v>91.94</v>
      </c>
      <c r="C14" s="24">
        <v>91.94</v>
      </c>
      <c r="D14" s="24">
        <v>91.94</v>
      </c>
      <c r="E14" s="24"/>
      <c r="F14" s="24"/>
    </row>
    <row r="15" ht="18" customHeight="1" spans="1:6">
      <c r="A15" s="42" t="s">
        <v>50</v>
      </c>
      <c r="B15" s="24">
        <v>0.36</v>
      </c>
      <c r="C15" s="24">
        <v>0.36</v>
      </c>
      <c r="D15" s="24">
        <v>0.36</v>
      </c>
      <c r="E15" s="24"/>
      <c r="F15" s="24"/>
    </row>
    <row r="16" ht="18" customHeight="1" spans="1:6">
      <c r="A16" s="42" t="s">
        <v>51</v>
      </c>
      <c r="B16" s="24">
        <v>91.58</v>
      </c>
      <c r="C16" s="24">
        <v>91.58</v>
      </c>
      <c r="D16" s="24">
        <v>91.58</v>
      </c>
      <c r="E16" s="24"/>
      <c r="F16" s="24"/>
    </row>
    <row r="17" ht="18" customHeight="1" spans="1:6">
      <c r="A17" s="42" t="s">
        <v>11</v>
      </c>
      <c r="B17" s="24">
        <f t="shared" ref="B17:F17" si="0">SUM(B18+B21+B23)</f>
        <v>3012</v>
      </c>
      <c r="C17" s="24">
        <f t="shared" si="0"/>
        <v>2962</v>
      </c>
      <c r="D17" s="24">
        <f t="shared" si="0"/>
        <v>2345.39</v>
      </c>
      <c r="E17" s="24">
        <f t="shared" si="0"/>
        <v>616.61</v>
      </c>
      <c r="F17" s="24">
        <f t="shared" si="0"/>
        <v>50</v>
      </c>
    </row>
    <row r="18" ht="18" customHeight="1" spans="1:6">
      <c r="A18" s="42" t="s">
        <v>52</v>
      </c>
      <c r="B18" s="24">
        <v>1664.82</v>
      </c>
      <c r="C18" s="24">
        <v>1664.82</v>
      </c>
      <c r="D18" s="24">
        <v>1629.95</v>
      </c>
      <c r="E18" s="24">
        <v>34.87</v>
      </c>
      <c r="F18" s="24"/>
    </row>
    <row r="19" ht="18" customHeight="1" spans="1:6">
      <c r="A19" s="42" t="s">
        <v>53</v>
      </c>
      <c r="B19" s="24">
        <v>25.79</v>
      </c>
      <c r="C19" s="24">
        <v>25.79</v>
      </c>
      <c r="D19" s="24">
        <v>6.92</v>
      </c>
      <c r="E19" s="24">
        <v>18.87</v>
      </c>
      <c r="F19" s="24"/>
    </row>
    <row r="20" ht="18" customHeight="1" spans="1:6">
      <c r="A20" s="42" t="s">
        <v>54</v>
      </c>
      <c r="B20" s="24">
        <v>1639.03</v>
      </c>
      <c r="C20" s="24">
        <v>1639.03</v>
      </c>
      <c r="D20" s="24">
        <v>1623.03</v>
      </c>
      <c r="E20" s="24">
        <v>16</v>
      </c>
      <c r="F20" s="24"/>
    </row>
    <row r="21" ht="18" customHeight="1" spans="1:6">
      <c r="A21" s="42" t="s">
        <v>55</v>
      </c>
      <c r="B21" s="24">
        <v>110</v>
      </c>
      <c r="C21" s="24">
        <v>60</v>
      </c>
      <c r="D21" s="24"/>
      <c r="E21" s="24">
        <v>60</v>
      </c>
      <c r="F21" s="24">
        <v>50</v>
      </c>
    </row>
    <row r="22" ht="18" customHeight="1" spans="1:6">
      <c r="A22" s="42" t="s">
        <v>56</v>
      </c>
      <c r="B22" s="24">
        <v>110</v>
      </c>
      <c r="C22" s="24">
        <v>60</v>
      </c>
      <c r="D22" s="24"/>
      <c r="E22" s="24">
        <v>60</v>
      </c>
      <c r="F22" s="24">
        <v>50</v>
      </c>
    </row>
    <row r="23" ht="18" customHeight="1" spans="1:6">
      <c r="A23" s="42" t="s">
        <v>57</v>
      </c>
      <c r="B23" s="24">
        <v>1237.18</v>
      </c>
      <c r="C23" s="24">
        <v>1237.18</v>
      </c>
      <c r="D23" s="24">
        <v>715.44</v>
      </c>
      <c r="E23" s="24">
        <v>521.74</v>
      </c>
      <c r="F23" s="24"/>
    </row>
    <row r="24" ht="18" customHeight="1" spans="1:6">
      <c r="A24" s="42" t="s">
        <v>58</v>
      </c>
      <c r="B24" s="24">
        <v>1237.18</v>
      </c>
      <c r="C24" s="24">
        <v>1237.18</v>
      </c>
      <c r="D24" s="24">
        <v>715.44</v>
      </c>
      <c r="E24" s="24">
        <v>521.74</v>
      </c>
      <c r="F24" s="24"/>
    </row>
    <row r="25" ht="18" customHeight="1" spans="1:6">
      <c r="A25" s="42" t="s">
        <v>59</v>
      </c>
      <c r="B25" s="24">
        <v>72.1</v>
      </c>
      <c r="C25" s="24">
        <v>72.1</v>
      </c>
      <c r="D25" s="24">
        <v>72.1</v>
      </c>
      <c r="E25" s="24"/>
      <c r="F25" s="24"/>
    </row>
    <row r="26" ht="18" customHeight="1" spans="1:6">
      <c r="A26" s="42" t="s">
        <v>60</v>
      </c>
      <c r="B26" s="24">
        <v>72.1</v>
      </c>
      <c r="C26" s="24">
        <v>72.1</v>
      </c>
      <c r="D26" s="24">
        <v>72.1</v>
      </c>
      <c r="E26" s="24"/>
      <c r="F26" s="24"/>
    </row>
    <row r="27" ht="18" customHeight="1" spans="1:6">
      <c r="A27" s="42" t="s">
        <v>61</v>
      </c>
      <c r="B27" s="24">
        <v>72.1</v>
      </c>
      <c r="C27" s="24">
        <v>72.1</v>
      </c>
      <c r="D27" s="24">
        <v>72.1</v>
      </c>
      <c r="E27" s="24"/>
      <c r="F27" s="24"/>
    </row>
    <row r="28" ht="18" customHeight="1" spans="1:6">
      <c r="A28" s="42" t="s">
        <v>77</v>
      </c>
      <c r="B28" s="24">
        <f t="shared" ref="B28:F28" si="1">SUM(B6+B13+B17+B25)</f>
        <v>3405.5</v>
      </c>
      <c r="C28" s="24">
        <f t="shared" si="1"/>
        <v>3355.5</v>
      </c>
      <c r="D28" s="24">
        <f t="shared" si="1"/>
        <v>2738.89</v>
      </c>
      <c r="E28" s="24">
        <f t="shared" si="1"/>
        <v>616.61</v>
      </c>
      <c r="F28" s="24">
        <f t="shared" si="1"/>
        <v>50</v>
      </c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5"/>
  <sheetViews>
    <sheetView showZeros="0" workbookViewId="0">
      <pane ySplit="5" topLeftCell="A13" activePane="bottomLeft" state="frozen"/>
      <selection/>
      <selection pane="bottomLeft" activeCell="B34" sqref="B34"/>
    </sheetView>
  </sheetViews>
  <sheetFormatPr defaultColWidth="9" defaultRowHeight="13.5" outlineLevelCol="5"/>
  <cols>
    <col min="1" max="1" width="34.125" style="30" customWidth="1"/>
    <col min="2" max="2" width="12.375" customWidth="1"/>
  </cols>
  <sheetData>
    <row r="2" ht="25.5" spans="1:6">
      <c r="A2" s="31" t="s">
        <v>78</v>
      </c>
      <c r="B2" s="31"/>
      <c r="C2" s="31"/>
      <c r="D2" s="31"/>
      <c r="E2" s="31"/>
      <c r="F2" s="31"/>
    </row>
    <row r="3" ht="24" customHeight="1" spans="5:6">
      <c r="E3" s="32" t="s">
        <v>1</v>
      </c>
      <c r="F3" s="32"/>
    </row>
    <row r="4" ht="30" customHeight="1" spans="1:6">
      <c r="A4" s="33" t="s">
        <v>79</v>
      </c>
      <c r="B4" s="18" t="s">
        <v>28</v>
      </c>
      <c r="C4" s="23" t="s">
        <v>64</v>
      </c>
      <c r="D4" s="23"/>
      <c r="E4" s="23"/>
      <c r="F4" s="33" t="s">
        <v>65</v>
      </c>
    </row>
    <row r="5" ht="25.5" customHeight="1" spans="1:6">
      <c r="A5" s="33"/>
      <c r="B5" s="22"/>
      <c r="C5" s="23" t="s">
        <v>32</v>
      </c>
      <c r="D5" s="23" t="s">
        <v>69</v>
      </c>
      <c r="E5" s="23" t="s">
        <v>70</v>
      </c>
      <c r="F5" s="23"/>
    </row>
    <row r="6" ht="18" customHeight="1" spans="1:6">
      <c r="A6" s="34" t="s">
        <v>80</v>
      </c>
      <c r="B6" s="24">
        <f t="shared" ref="B6:F6" si="0">SUM(B7:B18)</f>
        <v>2738.89</v>
      </c>
      <c r="C6" s="24">
        <f t="shared" si="0"/>
        <v>2738.89</v>
      </c>
      <c r="D6" s="24">
        <f t="shared" si="0"/>
        <v>2738.89</v>
      </c>
      <c r="E6" s="24">
        <f t="shared" si="0"/>
        <v>0</v>
      </c>
      <c r="F6" s="24">
        <f t="shared" si="0"/>
        <v>0</v>
      </c>
    </row>
    <row r="7" ht="18" customHeight="1" spans="1:6">
      <c r="A7" s="35" t="s">
        <v>81</v>
      </c>
      <c r="B7" s="24">
        <v>1542.71</v>
      </c>
      <c r="C7" s="24">
        <v>1542.71</v>
      </c>
      <c r="D7" s="24">
        <v>1542.71</v>
      </c>
      <c r="E7" s="24"/>
      <c r="F7" s="24"/>
    </row>
    <row r="8" ht="18" customHeight="1" spans="1:6">
      <c r="A8" s="35" t="s">
        <v>82</v>
      </c>
      <c r="B8" s="24">
        <v>725.98</v>
      </c>
      <c r="C8" s="24">
        <v>725.98</v>
      </c>
      <c r="D8" s="24">
        <v>725.98</v>
      </c>
      <c r="E8" s="24"/>
      <c r="F8" s="24"/>
    </row>
    <row r="9" ht="18" customHeight="1" spans="1:6">
      <c r="A9" s="35" t="s">
        <v>83</v>
      </c>
      <c r="B9" s="24">
        <f t="shared" ref="B9:B11" si="1">C9+F9</f>
        <v>0</v>
      </c>
      <c r="C9" s="24">
        <f t="shared" ref="C9:C12" si="2">SUM(D9:E9)</f>
        <v>0</v>
      </c>
      <c r="D9" s="24"/>
      <c r="E9" s="24"/>
      <c r="F9" s="24"/>
    </row>
    <row r="10" ht="18" customHeight="1" spans="1:6">
      <c r="A10" s="35" t="s">
        <v>84</v>
      </c>
      <c r="B10" s="24">
        <f t="shared" si="1"/>
        <v>0</v>
      </c>
      <c r="C10" s="24">
        <f t="shared" si="2"/>
        <v>0</v>
      </c>
      <c r="D10" s="24"/>
      <c r="E10" s="24"/>
      <c r="F10" s="24"/>
    </row>
    <row r="11" ht="18" customHeight="1" spans="1:6">
      <c r="A11" s="35" t="s">
        <v>85</v>
      </c>
      <c r="B11" s="24">
        <f t="shared" si="1"/>
        <v>0</v>
      </c>
      <c r="C11" s="24">
        <f t="shared" si="2"/>
        <v>0</v>
      </c>
      <c r="D11" s="24"/>
      <c r="E11" s="24"/>
      <c r="F11" s="24"/>
    </row>
    <row r="12" ht="18" customHeight="1" spans="1:6">
      <c r="A12" s="35" t="s">
        <v>86</v>
      </c>
      <c r="B12" s="24">
        <v>14.22</v>
      </c>
      <c r="C12" s="24">
        <f t="shared" si="2"/>
        <v>14.22</v>
      </c>
      <c r="D12" s="36">
        <v>14.22</v>
      </c>
      <c r="E12" s="24"/>
      <c r="F12" s="24"/>
    </row>
    <row r="13" ht="18" customHeight="1" spans="1:6">
      <c r="A13" s="35" t="s">
        <v>87</v>
      </c>
      <c r="B13" s="24">
        <v>91.94</v>
      </c>
      <c r="C13" s="24">
        <v>91.94</v>
      </c>
      <c r="D13" s="36">
        <v>91.94</v>
      </c>
      <c r="E13" s="24"/>
      <c r="F13" s="24"/>
    </row>
    <row r="14" ht="18" customHeight="1" spans="1:6">
      <c r="A14" s="35" t="s">
        <v>88</v>
      </c>
      <c r="B14" s="24"/>
      <c r="C14" s="24"/>
      <c r="D14" s="36"/>
      <c r="E14" s="24"/>
      <c r="F14" s="24"/>
    </row>
    <row r="15" ht="18" customHeight="1" spans="1:6">
      <c r="A15" s="35" t="s">
        <v>89</v>
      </c>
      <c r="B15" s="24">
        <v>9.24</v>
      </c>
      <c r="C15" s="24">
        <v>9.24</v>
      </c>
      <c r="D15" s="36">
        <v>9.24</v>
      </c>
      <c r="E15" s="24"/>
      <c r="F15" s="24"/>
    </row>
    <row r="16" ht="18" customHeight="1" spans="1:6">
      <c r="A16" s="35" t="s">
        <v>90</v>
      </c>
      <c r="B16" s="24">
        <v>72.1</v>
      </c>
      <c r="C16" s="24">
        <v>72.1</v>
      </c>
      <c r="D16" s="36">
        <v>72.1</v>
      </c>
      <c r="E16" s="24"/>
      <c r="F16" s="24"/>
    </row>
    <row r="17" ht="18" customHeight="1" spans="1:6">
      <c r="A17" s="35" t="s">
        <v>91</v>
      </c>
      <c r="B17" s="24">
        <f>C17+F17</f>
        <v>0</v>
      </c>
      <c r="C17" s="24">
        <f>SUM(D17:E17)</f>
        <v>0</v>
      </c>
      <c r="D17" s="36"/>
      <c r="E17" s="24"/>
      <c r="F17" s="24"/>
    </row>
    <row r="18" ht="18" customHeight="1" spans="1:6">
      <c r="A18" s="35" t="s">
        <v>92</v>
      </c>
      <c r="B18" s="24">
        <v>282.7</v>
      </c>
      <c r="C18" s="24">
        <v>282.7</v>
      </c>
      <c r="D18" s="36">
        <v>282.7</v>
      </c>
      <c r="E18" s="24"/>
      <c r="F18" s="24"/>
    </row>
    <row r="19" ht="18" customHeight="1" spans="1:6">
      <c r="A19" s="34" t="s">
        <v>93</v>
      </c>
      <c r="B19" s="24">
        <f t="shared" ref="B19:F19" si="3">SUM(B20:B31)</f>
        <v>666.61</v>
      </c>
      <c r="C19" s="24">
        <f t="shared" si="3"/>
        <v>616.61</v>
      </c>
      <c r="D19" s="24">
        <f t="shared" si="3"/>
        <v>0</v>
      </c>
      <c r="E19" s="24">
        <f t="shared" si="3"/>
        <v>616.61</v>
      </c>
      <c r="F19" s="24">
        <f t="shared" si="3"/>
        <v>50</v>
      </c>
    </row>
    <row r="20" ht="18" customHeight="1" spans="1:6">
      <c r="A20" s="35" t="s">
        <v>94</v>
      </c>
      <c r="B20" s="24">
        <v>10</v>
      </c>
      <c r="C20" s="24">
        <v>10</v>
      </c>
      <c r="D20" s="24"/>
      <c r="E20" s="24">
        <v>10</v>
      </c>
      <c r="F20" s="24"/>
    </row>
    <row r="21" ht="18" customHeight="1" spans="1:6">
      <c r="A21" s="35" t="s">
        <v>95</v>
      </c>
      <c r="B21" s="24">
        <v>0.5</v>
      </c>
      <c r="C21" s="24">
        <v>0.5</v>
      </c>
      <c r="D21" s="24"/>
      <c r="E21" s="24">
        <v>0.5</v>
      </c>
      <c r="F21" s="24"/>
    </row>
    <row r="22" ht="18" customHeight="1" spans="1:6">
      <c r="A22" s="35" t="s">
        <v>96</v>
      </c>
      <c r="B22" s="24">
        <v>2</v>
      </c>
      <c r="C22" s="24">
        <v>2</v>
      </c>
      <c r="D22" s="24"/>
      <c r="E22" s="24">
        <v>2</v>
      </c>
      <c r="F22" s="24"/>
    </row>
    <row r="23" ht="18" customHeight="1" spans="1:6">
      <c r="A23" s="35" t="s">
        <v>97</v>
      </c>
      <c r="B23" s="24">
        <v>3</v>
      </c>
      <c r="C23" s="24">
        <v>3</v>
      </c>
      <c r="D23" s="24"/>
      <c r="E23" s="24">
        <v>3</v>
      </c>
      <c r="F23" s="24"/>
    </row>
    <row r="24" ht="18" customHeight="1" spans="1:6">
      <c r="A24" s="35" t="s">
        <v>98</v>
      </c>
      <c r="B24" s="24">
        <v>5.9</v>
      </c>
      <c r="C24" s="24">
        <v>5.9</v>
      </c>
      <c r="D24" s="24"/>
      <c r="E24" s="36">
        <v>5.9</v>
      </c>
      <c r="F24" s="24"/>
    </row>
    <row r="25" ht="18" customHeight="1" spans="1:6">
      <c r="A25" s="35" t="s">
        <v>99</v>
      </c>
      <c r="B25" s="24">
        <v>40</v>
      </c>
      <c r="C25" s="37">
        <v>40</v>
      </c>
      <c r="D25" s="37"/>
      <c r="E25" s="38">
        <v>40</v>
      </c>
      <c r="F25" s="24"/>
    </row>
    <row r="26" ht="18" customHeight="1" spans="1:6">
      <c r="A26" s="35" t="s">
        <v>100</v>
      </c>
      <c r="B26" s="24">
        <v>35</v>
      </c>
      <c r="C26" s="37">
        <v>35</v>
      </c>
      <c r="D26" s="37"/>
      <c r="E26" s="38">
        <v>35</v>
      </c>
      <c r="F26" s="24"/>
    </row>
    <row r="27" ht="18" customHeight="1" spans="1:6">
      <c r="A27" s="35" t="s">
        <v>101</v>
      </c>
      <c r="B27" s="24">
        <f>C27+F27</f>
        <v>50</v>
      </c>
      <c r="C27" s="37">
        <f>SUM(D27:E27)</f>
        <v>0</v>
      </c>
      <c r="D27" s="37"/>
      <c r="E27" s="38"/>
      <c r="F27" s="24">
        <v>50</v>
      </c>
    </row>
    <row r="28" ht="18" customHeight="1" spans="1:6">
      <c r="A28" s="35" t="s">
        <v>102</v>
      </c>
      <c r="B28" s="24">
        <v>334</v>
      </c>
      <c r="C28" s="24">
        <v>334</v>
      </c>
      <c r="D28" s="24"/>
      <c r="E28" s="36">
        <v>334</v>
      </c>
      <c r="F28" s="24"/>
    </row>
    <row r="29" ht="18" customHeight="1" spans="1:6">
      <c r="A29" s="35" t="s">
        <v>103</v>
      </c>
      <c r="B29" s="24">
        <v>60</v>
      </c>
      <c r="C29" s="24">
        <v>60</v>
      </c>
      <c r="D29" s="24"/>
      <c r="E29" s="24">
        <v>60</v>
      </c>
      <c r="F29" s="24"/>
    </row>
    <row r="30" ht="18" customHeight="1" spans="1:6">
      <c r="A30" s="35" t="s">
        <v>104</v>
      </c>
      <c r="B30" s="24">
        <f>C30+F30</f>
        <v>0</v>
      </c>
      <c r="C30" s="24">
        <f>SUM(D30:E30)</f>
        <v>0</v>
      </c>
      <c r="D30" s="24"/>
      <c r="E30" s="24"/>
      <c r="F30" s="24"/>
    </row>
    <row r="31" ht="18" customHeight="1" spans="1:6">
      <c r="A31" s="35" t="s">
        <v>105</v>
      </c>
      <c r="B31" s="24">
        <v>126.21</v>
      </c>
      <c r="C31" s="24">
        <v>126.21</v>
      </c>
      <c r="D31" s="24"/>
      <c r="E31" s="24">
        <v>126.21</v>
      </c>
      <c r="F31" s="24"/>
    </row>
    <row r="32" ht="18" customHeight="1" spans="1:6">
      <c r="A32" s="34" t="s">
        <v>106</v>
      </c>
      <c r="B32" s="24">
        <f t="shared" ref="B32:F32" si="4">SUM(B33:B33)</f>
        <v>0</v>
      </c>
      <c r="C32" s="24">
        <f t="shared" si="4"/>
        <v>0</v>
      </c>
      <c r="D32" s="24">
        <f t="shared" si="4"/>
        <v>0</v>
      </c>
      <c r="E32" s="24">
        <f t="shared" si="4"/>
        <v>0</v>
      </c>
      <c r="F32" s="24">
        <f t="shared" si="4"/>
        <v>0</v>
      </c>
    </row>
    <row r="33" ht="18" customHeight="1" spans="1:6">
      <c r="A33" s="35" t="s">
        <v>107</v>
      </c>
      <c r="B33" s="24">
        <f>C33+F33</f>
        <v>0</v>
      </c>
      <c r="C33" s="24">
        <f>SUM(D33:E33)</f>
        <v>0</v>
      </c>
      <c r="D33" s="24"/>
      <c r="E33" s="24"/>
      <c r="F33" s="24"/>
    </row>
    <row r="34" ht="23.25" customHeight="1" spans="1:6">
      <c r="A34" s="39" t="s">
        <v>32</v>
      </c>
      <c r="B34" s="24">
        <f t="shared" ref="B34:F34" si="5">SUM(B6+B19)</f>
        <v>3405.5</v>
      </c>
      <c r="C34" s="24">
        <f>SUM(C6+C19)</f>
        <v>3355.5</v>
      </c>
      <c r="D34" s="24">
        <f t="shared" ref="D34:F34" si="6">SUM(D6+D19)</f>
        <v>2738.89</v>
      </c>
      <c r="E34" s="24">
        <f t="shared" si="6"/>
        <v>616.61</v>
      </c>
      <c r="F34" s="24">
        <f t="shared" si="6"/>
        <v>50</v>
      </c>
    </row>
    <row r="35" spans="1:6">
      <c r="A35" s="40"/>
      <c r="B35" s="40"/>
      <c r="C35" s="40"/>
      <c r="D35" s="40"/>
      <c r="E35" s="40"/>
      <c r="F35" s="40"/>
    </row>
  </sheetData>
  <mergeCells count="7">
    <mergeCell ref="A2:F2"/>
    <mergeCell ref="E3:F3"/>
    <mergeCell ref="C4:E4"/>
    <mergeCell ref="A35:F35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2"/>
  <sheetViews>
    <sheetView showZeros="0" workbookViewId="0">
      <selection activeCell="A11" sqref="A11:B11"/>
    </sheetView>
  </sheetViews>
  <sheetFormatPr defaultColWidth="9" defaultRowHeight="13.5" outlineLevelCol="1"/>
  <cols>
    <col min="1" max="1" width="50" customWidth="1"/>
    <col min="2" max="2" width="33.625" customWidth="1"/>
  </cols>
  <sheetData>
    <row r="2" ht="25.5" spans="1:2">
      <c r="A2" s="15" t="s">
        <v>108</v>
      </c>
      <c r="B2" s="15"/>
    </row>
    <row r="3" ht="28.5" customHeight="1" spans="2:2">
      <c r="B3" s="26" t="s">
        <v>1</v>
      </c>
    </row>
    <row r="4" ht="26.25" customHeight="1" spans="1:2">
      <c r="A4" s="23" t="s">
        <v>4</v>
      </c>
      <c r="B4" s="23" t="s">
        <v>109</v>
      </c>
    </row>
    <row r="5" ht="24" customHeight="1" spans="1:2">
      <c r="A5" s="24" t="s">
        <v>32</v>
      </c>
      <c r="B5" s="24">
        <f>SUM(B6:B8)</f>
        <v>0</v>
      </c>
    </row>
    <row r="6" ht="24" customHeight="1" spans="1:2">
      <c r="A6" s="27" t="s">
        <v>110</v>
      </c>
      <c r="B6" s="24"/>
    </row>
    <row r="7" ht="24" customHeight="1" spans="1:2">
      <c r="A7" s="27" t="s">
        <v>111</v>
      </c>
      <c r="B7" s="24"/>
    </row>
    <row r="8" ht="24" customHeight="1" spans="1:2">
      <c r="A8" s="27" t="s">
        <v>112</v>
      </c>
      <c r="B8" s="24">
        <f>SUM(B9:B10)</f>
        <v>0</v>
      </c>
    </row>
    <row r="9" ht="24" customHeight="1" spans="1:2">
      <c r="A9" s="27" t="s">
        <v>113</v>
      </c>
      <c r="B9" s="24"/>
    </row>
    <row r="10" ht="24" customHeight="1" spans="1:2">
      <c r="A10" s="27" t="s">
        <v>114</v>
      </c>
      <c r="B10" s="24"/>
    </row>
    <row r="11" ht="30.75" customHeight="1" spans="1:2">
      <c r="A11" s="28" t="s">
        <v>115</v>
      </c>
      <c r="B11" s="28"/>
    </row>
    <row r="12" ht="30.75" customHeight="1" spans="1:2">
      <c r="A12" s="29" t="s">
        <v>116</v>
      </c>
      <c r="B12" s="29"/>
    </row>
  </sheetData>
  <mergeCells count="3">
    <mergeCell ref="A2:B2"/>
    <mergeCell ref="A11:B11"/>
    <mergeCell ref="A12:B1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5"/>
  <sheetViews>
    <sheetView workbookViewId="0">
      <selection activeCell="A15" sqref="A15"/>
    </sheetView>
  </sheetViews>
  <sheetFormatPr defaultColWidth="9" defaultRowHeight="13.5" outlineLevelCol="5"/>
  <cols>
    <col min="1" max="1" width="24.5" customWidth="1"/>
    <col min="2" max="2" width="15.625" customWidth="1"/>
    <col min="3" max="3" width="10.75" customWidth="1"/>
    <col min="4" max="4" width="10.375" customWidth="1"/>
    <col min="5" max="5" width="9.75" customWidth="1"/>
    <col min="6" max="6" width="10.875" customWidth="1"/>
  </cols>
  <sheetData>
    <row r="2" ht="25.5" spans="1:6">
      <c r="A2" s="15" t="s">
        <v>117</v>
      </c>
      <c r="B2" s="15"/>
      <c r="C2" s="15"/>
      <c r="D2" s="15"/>
      <c r="E2" s="15"/>
      <c r="F2" s="15"/>
    </row>
    <row r="3" ht="33" customHeight="1" spans="6:6">
      <c r="F3" s="16" t="s">
        <v>1</v>
      </c>
    </row>
    <row r="4" ht="23.25" customHeight="1" spans="1:6">
      <c r="A4" s="17" t="s">
        <v>27</v>
      </c>
      <c r="B4" s="18" t="s">
        <v>28</v>
      </c>
      <c r="C4" s="19" t="s">
        <v>64</v>
      </c>
      <c r="D4" s="20"/>
      <c r="E4" s="21"/>
      <c r="F4" s="17" t="s">
        <v>65</v>
      </c>
    </row>
    <row r="5" ht="23.25" customHeight="1" spans="1:6">
      <c r="A5" s="22"/>
      <c r="B5" s="22"/>
      <c r="C5" s="23" t="s">
        <v>32</v>
      </c>
      <c r="D5" s="23" t="s">
        <v>69</v>
      </c>
      <c r="E5" s="23" t="s">
        <v>70</v>
      </c>
      <c r="F5" s="22"/>
    </row>
    <row r="6" ht="26.25" customHeight="1" spans="1:6">
      <c r="A6" s="24"/>
      <c r="B6" s="24"/>
      <c r="C6" s="24"/>
      <c r="D6" s="24"/>
      <c r="E6" s="24"/>
      <c r="F6" s="24"/>
    </row>
    <row r="7" ht="26.25" customHeight="1" spans="1:6">
      <c r="A7" s="24"/>
      <c r="B7" s="24"/>
      <c r="C7" s="24"/>
      <c r="D7" s="24"/>
      <c r="E7" s="24"/>
      <c r="F7" s="24"/>
    </row>
    <row r="8" ht="26.25" customHeight="1" spans="1:6">
      <c r="A8" s="24"/>
      <c r="B8" s="24"/>
      <c r="C8" s="24"/>
      <c r="D8" s="24"/>
      <c r="E8" s="24"/>
      <c r="F8" s="24"/>
    </row>
    <row r="9" ht="26.25" customHeight="1" spans="1:6">
      <c r="A9" s="24"/>
      <c r="B9" s="24"/>
      <c r="C9" s="24"/>
      <c r="D9" s="24"/>
      <c r="E9" s="24"/>
      <c r="F9" s="24"/>
    </row>
    <row r="10" ht="26.25" customHeight="1" spans="1:6">
      <c r="A10" s="24"/>
      <c r="B10" s="24"/>
      <c r="C10" s="24"/>
      <c r="D10" s="24"/>
      <c r="E10" s="24"/>
      <c r="F10" s="24"/>
    </row>
    <row r="11" ht="26.25" customHeight="1" spans="1:6">
      <c r="A11" s="24"/>
      <c r="B11" s="24"/>
      <c r="C11" s="24"/>
      <c r="D11" s="24"/>
      <c r="E11" s="24"/>
      <c r="F11" s="24"/>
    </row>
    <row r="12" ht="26.25" customHeight="1" spans="1:6">
      <c r="A12" s="24"/>
      <c r="B12" s="24"/>
      <c r="C12" s="24"/>
      <c r="D12" s="24"/>
      <c r="E12" s="24"/>
      <c r="F12" s="24"/>
    </row>
    <row r="13" ht="26.25" customHeight="1" spans="1:6">
      <c r="A13" s="25" t="s">
        <v>32</v>
      </c>
      <c r="B13" s="24"/>
      <c r="C13" s="24"/>
      <c r="D13" s="24"/>
      <c r="E13" s="24"/>
      <c r="F13" s="24"/>
    </row>
    <row r="15" spans="1:1">
      <c r="A15" t="s">
        <v>118</v>
      </c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U19" sqref="U19"/>
    </sheetView>
  </sheetViews>
  <sheetFormatPr defaultColWidth="9" defaultRowHeight="13.5"/>
  <cols>
    <col min="2" max="2" width="7" customWidth="1"/>
    <col min="3" max="4" width="6.75" customWidth="1"/>
    <col min="5" max="5" width="5.875" customWidth="1"/>
    <col min="6" max="6" width="4.125" customWidth="1"/>
    <col min="7" max="7" width="3.25" customWidth="1"/>
    <col min="8" max="8" width="2.75" customWidth="1"/>
    <col min="9" max="9" width="6.875" customWidth="1"/>
    <col min="10" max="10" width="1.5" customWidth="1"/>
    <col min="11" max="11" width="5.125" customWidth="1"/>
    <col min="12" max="12" width="6.125" customWidth="1"/>
    <col min="13" max="13" width="8.625" customWidth="1"/>
    <col min="14" max="14" width="11.625" customWidth="1"/>
  </cols>
  <sheetData>
    <row r="1" ht="14.25" spans="1:1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customHeight="1" spans="1:14">
      <c r="A2" s="3" t="s">
        <v>119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6" customHeight="1" spans="1:14">
      <c r="A3" s="4" t="s">
        <v>120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36.75" customHeight="1" spans="1:14">
      <c r="A4" s="4" t="s">
        <v>121</v>
      </c>
      <c r="B4" s="4"/>
      <c r="C4" s="5"/>
      <c r="D4" s="6"/>
      <c r="E4" s="6"/>
      <c r="F4" s="6"/>
      <c r="G4" s="7"/>
      <c r="H4" s="4" t="s">
        <v>122</v>
      </c>
      <c r="I4" s="4"/>
      <c r="J4" s="4"/>
      <c r="K4" s="4"/>
      <c r="L4" s="4"/>
      <c r="M4" s="4"/>
      <c r="N4" s="4"/>
    </row>
    <row r="5" ht="36.75" customHeight="1" spans="1:14">
      <c r="A5" s="4" t="s">
        <v>123</v>
      </c>
      <c r="B5" s="4"/>
      <c r="C5" s="5" t="s">
        <v>124</v>
      </c>
      <c r="D5" s="6"/>
      <c r="E5" s="6"/>
      <c r="F5" s="6"/>
      <c r="G5" s="6"/>
      <c r="H5" s="4" t="s">
        <v>125</v>
      </c>
      <c r="I5" s="4"/>
      <c r="J5" s="4"/>
      <c r="K5" s="4"/>
      <c r="L5" s="5"/>
      <c r="M5" s="6"/>
      <c r="N5" s="7"/>
    </row>
    <row r="6" ht="25.5" customHeight="1" spans="1:14">
      <c r="A6" s="8" t="s">
        <v>126</v>
      </c>
      <c r="B6" s="9"/>
      <c r="C6" s="10" t="s">
        <v>127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ht="21" customHeight="1" spans="1:14">
      <c r="A7" s="11"/>
      <c r="B7" s="12"/>
      <c r="C7" s="10" t="s">
        <v>128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ht="18" customHeight="1" spans="1:14">
      <c r="A8" s="4" t="s">
        <v>129</v>
      </c>
      <c r="B8" s="4"/>
      <c r="C8" s="4"/>
      <c r="D8" s="4"/>
      <c r="E8" s="4" t="s">
        <v>130</v>
      </c>
      <c r="F8" s="4"/>
      <c r="G8" s="4"/>
      <c r="H8" s="4"/>
      <c r="I8" s="4"/>
      <c r="J8" s="4"/>
      <c r="K8" s="4"/>
      <c r="L8" s="4"/>
      <c r="M8" s="4"/>
      <c r="N8" s="14" t="s">
        <v>131</v>
      </c>
    </row>
    <row r="9" ht="75" customHeight="1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4"/>
    </row>
    <row r="10" ht="21" customHeight="1" spans="1:14">
      <c r="A10" s="13" t="s">
        <v>132</v>
      </c>
      <c r="B10" s="13"/>
      <c r="C10" s="13"/>
      <c r="D10" s="13"/>
      <c r="E10" s="4" t="s">
        <v>133</v>
      </c>
      <c r="F10" s="4"/>
      <c r="G10" s="4" t="s">
        <v>134</v>
      </c>
      <c r="H10" s="4"/>
      <c r="I10" s="4"/>
      <c r="J10" s="4"/>
      <c r="K10" s="4" t="s">
        <v>135</v>
      </c>
      <c r="L10" s="4"/>
      <c r="M10" s="4"/>
      <c r="N10" s="4" t="s">
        <v>136</v>
      </c>
    </row>
    <row r="11" ht="21" customHeight="1" spans="1:14">
      <c r="A11" s="13"/>
      <c r="B11" s="13"/>
      <c r="C11" s="13"/>
      <c r="D11" s="13"/>
      <c r="E11" s="4" t="s">
        <v>137</v>
      </c>
      <c r="F11" s="4"/>
      <c r="G11" s="4" t="s">
        <v>138</v>
      </c>
      <c r="H11" s="4"/>
      <c r="I11" s="4"/>
      <c r="J11" s="4"/>
      <c r="K11" s="10"/>
      <c r="L11" s="10"/>
      <c r="M11" s="10"/>
      <c r="N11" s="4"/>
    </row>
    <row r="12" ht="21" customHeight="1" spans="1:14">
      <c r="A12" s="13"/>
      <c r="B12" s="13"/>
      <c r="C12" s="13"/>
      <c r="D12" s="13"/>
      <c r="E12" s="4"/>
      <c r="F12" s="4"/>
      <c r="G12" s="4"/>
      <c r="H12" s="4"/>
      <c r="I12" s="4"/>
      <c r="J12" s="4"/>
      <c r="K12" s="10"/>
      <c r="L12" s="10"/>
      <c r="M12" s="10"/>
      <c r="N12" s="4"/>
    </row>
    <row r="13" ht="21" customHeight="1" spans="1:14">
      <c r="A13" s="13"/>
      <c r="B13" s="13"/>
      <c r="C13" s="13"/>
      <c r="D13" s="13"/>
      <c r="E13" s="4"/>
      <c r="F13" s="4"/>
      <c r="G13" s="4" t="s">
        <v>139</v>
      </c>
      <c r="H13" s="4"/>
      <c r="I13" s="4"/>
      <c r="J13" s="4"/>
      <c r="K13" s="10"/>
      <c r="L13" s="10"/>
      <c r="M13" s="10"/>
      <c r="N13" s="4"/>
    </row>
    <row r="14" ht="21" customHeight="1" spans="1:14">
      <c r="A14" s="13"/>
      <c r="B14" s="13"/>
      <c r="C14" s="13"/>
      <c r="D14" s="13"/>
      <c r="E14" s="4"/>
      <c r="F14" s="4"/>
      <c r="G14" s="4"/>
      <c r="H14" s="4"/>
      <c r="I14" s="4"/>
      <c r="J14" s="4"/>
      <c r="K14" s="10"/>
      <c r="L14" s="10"/>
      <c r="M14" s="10"/>
      <c r="N14" s="4"/>
    </row>
    <row r="15" ht="21" customHeight="1" spans="1:14">
      <c r="A15" s="13"/>
      <c r="B15" s="13"/>
      <c r="C15" s="13"/>
      <c r="D15" s="13"/>
      <c r="E15" s="4"/>
      <c r="F15" s="4"/>
      <c r="G15" s="4" t="s">
        <v>140</v>
      </c>
      <c r="H15" s="4"/>
      <c r="I15" s="4"/>
      <c r="J15" s="4"/>
      <c r="K15" s="10"/>
      <c r="L15" s="10"/>
      <c r="M15" s="10"/>
      <c r="N15" s="4"/>
    </row>
    <row r="16" ht="21" customHeight="1" spans="1:14">
      <c r="A16" s="13"/>
      <c r="B16" s="13"/>
      <c r="C16" s="13"/>
      <c r="D16" s="13"/>
      <c r="E16" s="4"/>
      <c r="F16" s="4"/>
      <c r="G16" s="4"/>
      <c r="H16" s="4"/>
      <c r="I16" s="4"/>
      <c r="J16" s="4"/>
      <c r="K16" s="10"/>
      <c r="L16" s="10"/>
      <c r="M16" s="10"/>
      <c r="N16" s="4"/>
    </row>
    <row r="17" ht="21" customHeight="1" spans="1:14">
      <c r="A17" s="13"/>
      <c r="B17" s="13"/>
      <c r="C17" s="13"/>
      <c r="D17" s="13"/>
      <c r="E17" s="4"/>
      <c r="F17" s="4"/>
      <c r="G17" s="4" t="s">
        <v>141</v>
      </c>
      <c r="H17" s="4"/>
      <c r="I17" s="4"/>
      <c r="J17" s="4"/>
      <c r="K17" s="10"/>
      <c r="L17" s="10"/>
      <c r="M17" s="10"/>
      <c r="N17" s="4"/>
    </row>
    <row r="18" ht="21" customHeight="1" spans="1:14">
      <c r="A18" s="13"/>
      <c r="B18" s="13"/>
      <c r="C18" s="13"/>
      <c r="D18" s="13"/>
      <c r="E18" s="4"/>
      <c r="F18" s="4"/>
      <c r="G18" s="4"/>
      <c r="H18" s="4"/>
      <c r="I18" s="4"/>
      <c r="J18" s="4"/>
      <c r="K18" s="10"/>
      <c r="L18" s="10"/>
      <c r="M18" s="10"/>
      <c r="N18" s="4"/>
    </row>
    <row r="19" ht="21" customHeight="1" spans="1:14">
      <c r="A19" s="13"/>
      <c r="B19" s="13"/>
      <c r="C19" s="13"/>
      <c r="D19" s="13"/>
      <c r="E19" s="4" t="s">
        <v>142</v>
      </c>
      <c r="F19" s="4"/>
      <c r="G19" s="4" t="s">
        <v>143</v>
      </c>
      <c r="H19" s="4"/>
      <c r="I19" s="4"/>
      <c r="J19" s="4"/>
      <c r="K19" s="10"/>
      <c r="L19" s="10"/>
      <c r="M19" s="10"/>
      <c r="N19" s="4"/>
    </row>
    <row r="20" ht="21" customHeight="1" spans="1:14">
      <c r="A20" s="13"/>
      <c r="B20" s="13"/>
      <c r="C20" s="13"/>
      <c r="D20" s="13"/>
      <c r="E20" s="4"/>
      <c r="F20" s="4"/>
      <c r="G20" s="4"/>
      <c r="H20" s="4"/>
      <c r="I20" s="4"/>
      <c r="J20" s="4"/>
      <c r="K20" s="10"/>
      <c r="L20" s="10"/>
      <c r="M20" s="10"/>
      <c r="N20" s="4"/>
    </row>
    <row r="21" ht="21" customHeight="1" spans="1:14">
      <c r="A21" s="13"/>
      <c r="B21" s="13"/>
      <c r="C21" s="13"/>
      <c r="D21" s="13"/>
      <c r="E21" s="4"/>
      <c r="F21" s="4"/>
      <c r="G21" s="4" t="s">
        <v>144</v>
      </c>
      <c r="H21" s="4"/>
      <c r="I21" s="4"/>
      <c r="J21" s="4"/>
      <c r="K21" s="10"/>
      <c r="L21" s="10"/>
      <c r="M21" s="10"/>
      <c r="N21" s="4"/>
    </row>
    <row r="22" ht="21" customHeight="1" spans="1:14">
      <c r="A22" s="13"/>
      <c r="B22" s="13"/>
      <c r="C22" s="13"/>
      <c r="D22" s="13"/>
      <c r="E22" s="4"/>
      <c r="F22" s="4"/>
      <c r="G22" s="4"/>
      <c r="H22" s="4"/>
      <c r="I22" s="4"/>
      <c r="J22" s="4"/>
      <c r="K22" s="10"/>
      <c r="L22" s="10"/>
      <c r="M22" s="10"/>
      <c r="N22" s="4"/>
    </row>
    <row r="23" ht="21" customHeight="1" spans="1:14">
      <c r="A23" s="13"/>
      <c r="B23" s="13"/>
      <c r="C23" s="13"/>
      <c r="D23" s="13"/>
      <c r="E23" s="4"/>
      <c r="F23" s="4"/>
      <c r="G23" s="4" t="s">
        <v>145</v>
      </c>
      <c r="H23" s="4"/>
      <c r="I23" s="4"/>
      <c r="J23" s="4"/>
      <c r="K23" s="10"/>
      <c r="L23" s="10"/>
      <c r="M23" s="10"/>
      <c r="N23" s="4"/>
    </row>
    <row r="24" ht="21" customHeight="1" spans="1:14">
      <c r="A24" s="13"/>
      <c r="B24" s="13"/>
      <c r="C24" s="13"/>
      <c r="D24" s="13"/>
      <c r="E24" s="4"/>
      <c r="F24" s="4"/>
      <c r="G24" s="4"/>
      <c r="H24" s="4"/>
      <c r="I24" s="4"/>
      <c r="J24" s="4"/>
      <c r="K24" s="10"/>
      <c r="L24" s="10"/>
      <c r="M24" s="10"/>
      <c r="N24" s="4"/>
    </row>
    <row r="25" ht="21" customHeight="1" spans="1:14">
      <c r="A25" s="13"/>
      <c r="B25" s="13"/>
      <c r="C25" s="13"/>
      <c r="D25" s="13"/>
      <c r="E25" s="4"/>
      <c r="F25" s="4"/>
      <c r="G25" s="4" t="s">
        <v>146</v>
      </c>
      <c r="H25" s="4"/>
      <c r="I25" s="4"/>
      <c r="J25" s="4"/>
      <c r="K25" s="10"/>
      <c r="L25" s="10"/>
      <c r="M25" s="10"/>
      <c r="N25" s="4"/>
    </row>
    <row r="26" ht="21" customHeight="1" spans="1:14">
      <c r="A26" s="13"/>
      <c r="B26" s="13"/>
      <c r="C26" s="13"/>
      <c r="D26" s="13"/>
      <c r="E26" s="4"/>
      <c r="F26" s="4"/>
      <c r="G26" s="4"/>
      <c r="H26" s="4"/>
      <c r="I26" s="4"/>
      <c r="J26" s="4"/>
      <c r="K26" s="10"/>
      <c r="L26" s="10"/>
      <c r="M26" s="10"/>
      <c r="N26" s="4"/>
    </row>
    <row r="27" ht="21" customHeight="1" spans="1:14">
      <c r="A27" s="13"/>
      <c r="B27" s="13"/>
      <c r="C27" s="13"/>
      <c r="D27" s="13"/>
      <c r="E27" s="4"/>
      <c r="F27" s="4"/>
      <c r="G27" s="4" t="s">
        <v>147</v>
      </c>
      <c r="H27" s="4"/>
      <c r="I27" s="4"/>
      <c r="J27" s="4"/>
      <c r="K27" s="10"/>
      <c r="L27" s="10"/>
      <c r="M27" s="10"/>
      <c r="N27" s="4"/>
    </row>
    <row r="28" ht="21" customHeight="1" spans="1:14">
      <c r="A28" s="13"/>
      <c r="B28" s="13"/>
      <c r="C28" s="13"/>
      <c r="D28" s="13"/>
      <c r="E28" s="4"/>
      <c r="F28" s="4"/>
      <c r="G28" s="4"/>
      <c r="H28" s="4"/>
      <c r="I28" s="4"/>
      <c r="J28" s="4"/>
      <c r="K28" s="10"/>
      <c r="L28" s="10"/>
      <c r="M28" s="10"/>
      <c r="N28" s="4"/>
    </row>
    <row r="29" ht="21" customHeight="1"/>
  </sheetData>
  <mergeCells count="53">
    <mergeCell ref="B1:C1"/>
    <mergeCell ref="D1:K1"/>
    <mergeCell ref="L1:M1"/>
    <mergeCell ref="A2:N2"/>
    <mergeCell ref="A3:B3"/>
    <mergeCell ref="C3:N3"/>
    <mergeCell ref="A4:B4"/>
    <mergeCell ref="C4:G4"/>
    <mergeCell ref="H4:K4"/>
    <mergeCell ref="L4:N4"/>
    <mergeCell ref="A5:B5"/>
    <mergeCell ref="C5:G5"/>
    <mergeCell ref="H5:K5"/>
    <mergeCell ref="L5:N5"/>
    <mergeCell ref="C6:N6"/>
    <mergeCell ref="C7:N7"/>
    <mergeCell ref="E8:M8"/>
    <mergeCell ref="E9:M9"/>
    <mergeCell ref="E10:F10"/>
    <mergeCell ref="G10:J10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A10:D28"/>
    <mergeCell ref="A6:B7"/>
    <mergeCell ref="A8:D9"/>
    <mergeCell ref="G25:J26"/>
    <mergeCell ref="G27:J28"/>
    <mergeCell ref="E19:F28"/>
    <mergeCell ref="G19:J20"/>
    <mergeCell ref="G21:J22"/>
    <mergeCell ref="G23:J24"/>
    <mergeCell ref="G15:J16"/>
    <mergeCell ref="G17:J18"/>
    <mergeCell ref="E11:F18"/>
    <mergeCell ref="G11:J12"/>
    <mergeCell ref="G13:J14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附表1－收支预算表</vt:lpstr>
      <vt:lpstr>附表2－收入预算表</vt:lpstr>
      <vt:lpstr>附表3－支出预算表</vt:lpstr>
      <vt:lpstr>附表4-财政拨款收支预算表</vt:lpstr>
      <vt:lpstr>附表5－一般公共预算财政拨款功能分类支出预算表</vt:lpstr>
      <vt:lpstr>附表6－一般公共预算财政拨款部门经济分类支出预算表</vt:lpstr>
      <vt:lpstr>附表7－一般公共预算“三公”经费支出预算表</vt:lpstr>
      <vt:lpstr>附表8－政府性基金预算财政拨款支出预算表</vt:lpstr>
      <vt:lpstr>附表9－部门项目支出绩效目标表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青ོ柠</cp:lastModifiedBy>
  <dcterms:created xsi:type="dcterms:W3CDTF">2020-05-21T15:56:00Z</dcterms:created>
  <dcterms:modified xsi:type="dcterms:W3CDTF">2020-05-21T11:05:57Z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